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Járműipari karbantartó technikus\"/>
    </mc:Choice>
  </mc:AlternateContent>
  <xr:revisionPtr revIDLastSave="0" documentId="13_ncr:1_{97CABF29-C1BB-4588-8FAD-06F9F0B024BC}" xr6:coauthVersionLast="47" xr6:coauthVersionMax="47" xr10:uidLastSave="{00000000-0000-0000-0000-000000000000}"/>
  <bookViews>
    <workbookView xWindow="3405" yWindow="1455" windowWidth="23250" windowHeight="12720" xr2:uid="{00000000-000D-0000-FFFF-FFFF00000000}"/>
  </bookViews>
  <sheets>
    <sheet name="6.2" sheetId="1" r:id="rId1"/>
    <sheet name="6.3.1" sheetId="13" r:id="rId2"/>
    <sheet name="6.3.2.1" sheetId="14" r:id="rId3"/>
    <sheet name="6.3.2.2" sheetId="15" r:id="rId4"/>
    <sheet name="6.3.2.3" sheetId="16" r:id="rId5"/>
  </sheets>
  <definedNames>
    <definedName name="_xlnm._FilterDatabase" localSheetId="0" hidden="1">'6.2'!$A$1:$H$410</definedName>
    <definedName name="_xlnm._FilterDatabase" localSheetId="1" hidden="1">'6.3.1'!$A$1:$H$635</definedName>
    <definedName name="_xlnm._FilterDatabase" localSheetId="2" hidden="1">'6.3.2.1'!$A$1:$H$407</definedName>
    <definedName name="_xlnm._FilterDatabase" localSheetId="3" hidden="1">'6.3.2.2'!$A$1:$H$416</definedName>
    <definedName name="_xlnm._FilterDatabase" localSheetId="4" hidden="1">'6.3.2.3'!$A$1:$H$496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6" l="1"/>
  <c r="H12" i="16"/>
  <c r="H16" i="16"/>
  <c r="H22" i="16"/>
  <c r="H26" i="16"/>
  <c r="H32" i="16"/>
  <c r="H38" i="16"/>
  <c r="H44" i="16"/>
  <c r="H51" i="16"/>
  <c r="H58" i="16"/>
  <c r="H63" i="16"/>
  <c r="H73" i="16"/>
  <c r="H77" i="16"/>
  <c r="H81" i="16"/>
  <c r="H92" i="16"/>
  <c r="H106" i="16"/>
  <c r="H113" i="16"/>
  <c r="H120" i="16"/>
  <c r="H125" i="16"/>
  <c r="F151" i="16" s="1"/>
  <c r="H162" i="16" s="1"/>
  <c r="H130" i="16"/>
  <c r="H136" i="16"/>
  <c r="H141" i="16"/>
  <c r="H149" i="16"/>
  <c r="H7" i="15"/>
  <c r="H20" i="15"/>
  <c r="H28" i="15"/>
  <c r="H41" i="15"/>
  <c r="H55" i="15"/>
  <c r="H67" i="15"/>
  <c r="F78" i="15" s="1"/>
  <c r="H76" i="15"/>
  <c r="H9" i="14"/>
  <c r="H14" i="14"/>
  <c r="H24" i="14"/>
  <c r="H33" i="14"/>
  <c r="H40" i="14"/>
  <c r="H47" i="14"/>
  <c r="H52" i="14"/>
  <c r="H59" i="14"/>
  <c r="H67" i="14"/>
  <c r="F69" i="14"/>
  <c r="H19" i="13"/>
  <c r="H33" i="13"/>
  <c r="H47" i="13"/>
  <c r="H57" i="13"/>
  <c r="H104" i="13"/>
  <c r="H149" i="13"/>
  <c r="H184" i="13"/>
  <c r="H205" i="13"/>
  <c r="H243" i="13"/>
  <c r="H276" i="13"/>
  <c r="H295" i="13"/>
  <c r="F297" i="13" s="1"/>
  <c r="H37" i="1" l="1"/>
  <c r="H6" i="1"/>
  <c r="H13" i="1"/>
  <c r="H21" i="1"/>
  <c r="H27" i="1"/>
  <c r="H45" i="1"/>
  <c r="H53" i="1"/>
  <c r="H59" i="1"/>
  <c r="H64" i="1"/>
  <c r="H69" i="1"/>
  <c r="F71" i="1" l="1"/>
</calcChain>
</file>

<file path=xl/sharedStrings.xml><?xml version="1.0" encoding="utf-8"?>
<sst xmlns="http://schemas.openxmlformats.org/spreadsheetml/2006/main" count="1065" uniqueCount="483">
  <si>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</si>
  <si>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</si>
  <si>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</si>
  <si>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</si>
  <si>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</si>
  <si>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</si>
  <si>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</si>
  <si>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</si>
  <si>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</si>
  <si>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</si>
  <si>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</si>
  <si>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</si>
  <si>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</si>
  <si>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</si>
  <si>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</si>
  <si>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</si>
  <si>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</si>
  <si>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</si>
  <si>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</si>
  <si>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</si>
  <si>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</si>
  <si>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</si>
  <si>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</si>
  <si>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</si>
  <si>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</si>
  <si>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</si>
  <si>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</si>
  <si>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</si>
  <si>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</si>
  <si>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</si>
  <si>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</si>
  <si>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</si>
  <si>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</si>
  <si>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</si>
  <si>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</si>
  <si>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</si>
  <si>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</si>
  <si>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</si>
  <si>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</si>
  <si>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</si>
  <si>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</si>
  <si>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</si>
  <si>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</si>
  <si>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</si>
  <si>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</si>
  <si>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</si>
  <si>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</si>
  <si>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</si>
  <si>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</si>
  <si>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</si>
  <si>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</si>
  <si>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</si>
  <si>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</si>
  <si>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</si>
  <si>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</si>
  <si>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</si>
  <si>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</si>
  <si>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</si>
  <si>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</si>
  <si>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</si>
  <si>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</si>
  <si>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</si>
  <si>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</si>
  <si>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</si>
  <si>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</si>
  <si>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</si>
  <si>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</si>
  <si>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</si>
  <si>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</si>
  <si>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</si>
  <si>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</si>
  <si>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</si>
  <si>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</si>
  <si>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</si>
  <si>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</si>
  <si>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</si>
  <si>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</si>
  <si>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</si>
  <si>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</si>
  <si>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</si>
  <si>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</si>
  <si>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</si>
  <si>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</si>
  <si>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</si>
  <si>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</si>
  <si>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</si>
  <si>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</si>
  <si>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</si>
  <si>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Elektrotechnika</t>
  </si>
  <si>
    <t>Karbantartási ismeretek</t>
  </si>
  <si>
    <t>Váltakozó áramú hálózatok</t>
  </si>
  <si>
    <r>
      <t xml:space="preserve">időkeret: 
</t>
    </r>
    <r>
      <rPr>
        <sz val="11"/>
        <color theme="1"/>
        <rFont val="Franklin Gothic Book"/>
        <family val="2"/>
        <charset val="238"/>
      </rPr>
      <t>20 óra</t>
    </r>
  </si>
  <si>
    <t>Analóg áramkörök</t>
  </si>
  <si>
    <t>Villamos szerelések</t>
  </si>
  <si>
    <t>Ismeri a vezetékek, túláramvédelmek méretezésének és beállításának alapelveit.</t>
  </si>
  <si>
    <t>Munkáját önállóan, dokumentáció, összeállítási, kapcsolási, szerelési rajz alapján végzi.</t>
  </si>
  <si>
    <t>Ismeri a vonatkozó szerelési anyagokat, technológiákat és vezetékcsatlakoztatási lehetőségeket.</t>
  </si>
  <si>
    <t>Fontosnak érzi, hogy tudása naprakész legyen.</t>
  </si>
  <si>
    <t>Ismeri a legfontosabb fogyasztók jellemző paramétereit, üzembe helyezésük szabályait.</t>
  </si>
  <si>
    <t>Ismeri a szabványok felépítését és tartalmát, előírásait.</t>
  </si>
  <si>
    <t>Ismeri a feszültségmentesítés és feszültség alá helyezés lépéseit, sorrendjét, illetve a műveletek dokumentálását.</t>
  </si>
  <si>
    <t>Villamos berendezések feszültségmentesítését és feszültség alá helyezését végzi.</t>
  </si>
  <si>
    <t>Ismeri az ellenőrzéshez szükséges eszközöket, berendezéseket, mérőműszereket. Tisztában van az ellenőrzés lépéseivel, előírásaival, annak dokumentációjával.</t>
  </si>
  <si>
    <t>Karbantartás</t>
  </si>
  <si>
    <t>Számítások során pontosságra törekszik.</t>
  </si>
  <si>
    <t>Ismeri az elektrotechnikai alapösszefüggéseket.</t>
  </si>
  <si>
    <t>Szükség esetén tapasztalt PLC programozó szakember bevonásával végzi munkáját.</t>
  </si>
  <si>
    <t>Feladatát nagy pontossággal végzi, a program hozzáférési korlátok betartása mellett.</t>
  </si>
  <si>
    <t>Ismeri a vezérlőprogram elemeit, felépítését. Ismeri a programon belüli hibakeresési, monitorozási technikákat.</t>
  </si>
  <si>
    <t>Felelősséget vállal a biztonságtechnikai előírások maradéktalan betartására.</t>
  </si>
  <si>
    <t>Ismeri a safety rendszerekkel kapcsolatos szabványokat, előírásokat és készülékeket.</t>
  </si>
  <si>
    <t>Safety rendszerek működését ellenőrzi.</t>
  </si>
  <si>
    <t>Szükség esetén tapasztalt IT/villamos szakember bevonásával végzi munkáját.</t>
  </si>
  <si>
    <t>Ipari buszrendszereket, hálózatokat konfigurál, paraméterez, üzemeltet.</t>
  </si>
  <si>
    <t>Fontosnak tartja ezen érzékelők előírás szerinti programozását, beállítását.</t>
  </si>
  <si>
    <t>Programozható érzékelőket konfigurál és paraméterez.</t>
  </si>
  <si>
    <t>Irányítástechnikai alapok</t>
  </si>
  <si>
    <t>Fontosnak tartja az előírások szerinti beállítást, paraméterezést.</t>
  </si>
  <si>
    <t>Ismeri a különféle típusú szenzorok működési elvét, alkalmazási feltételeit.</t>
  </si>
  <si>
    <t>Hajtástechnika</t>
  </si>
  <si>
    <t>Az alkatrész cseréjét önállóan végzi.</t>
  </si>
  <si>
    <t>Felismeri a berendezések meghibásodását, a rendelkezésre álló dokumentációból kiválasztja a csereszabatos alkatrészeket.</t>
  </si>
  <si>
    <t>Hajtóművek</t>
  </si>
  <si>
    <t>Többfázisú hálózatok</t>
  </si>
  <si>
    <t>Ismeri a hajtástechnikai elemek, illetve a villamos gépek jellemző hibáit, illetve azok diagnosztizálási módszereit.</t>
  </si>
  <si>
    <t>Elektropneumatika</t>
  </si>
  <si>
    <t>Felelős a gazdaságossági szempontok érvényesítéséért.</t>
  </si>
  <si>
    <t>Ismeri a pneumatikus, hidraulikus, elektropneumatikus rendszerek alapelemeit.</t>
  </si>
  <si>
    <t>Fontosnak érzi a hibák gyors és szakszerű felderítését és javítását.</t>
  </si>
  <si>
    <t>Ismeri a hiba műszeres meghatározásának módját, a diagnosztikai eszközök megfelelő csatlakoztatása mellett.</t>
  </si>
  <si>
    <t>Ismeri a pneumatikus, elektropneumatikus és hidraulikus rendszerek alapelemeinek felépítését, rajzjelét, működését. Ismeri a csővezeték csatlakozási módjait. Ismeri a szereléshez szükséges szerszámok használatát.</t>
  </si>
  <si>
    <t>Munkáját önállóan végzi, a veszélyhelyzetekben saját felelősségére cselekszik.</t>
  </si>
  <si>
    <r>
      <t xml:space="preserve">Kapcsolódó tananyagegységek:
</t>
    </r>
    <r>
      <rPr>
        <sz val="11"/>
        <color theme="1"/>
        <rFont val="Franklin Gothic Book"/>
        <family val="2"/>
        <charset val="238"/>
      </rPr>
      <t>"B" (4; 5; 6. sor)
"C" (7; 8; 9. sor)
"D" (10; 11. sor)</t>
    </r>
  </si>
  <si>
    <t>Robotkar programozása és integrálása egy ipari rendszerbe: 
A diákok egy (nem feltétlenül) kollaboratív robot – például egy Pick &amp; Place feladat végrehajtására alkalmas robotkar – programozását és integrálását végzik el egy ipari gyártási folyamatba. A projekt során például egy villamos motor forgórészének megfogását, áthelyezését egy vizsgálókamrába, majd a vizsgálatot követően annak visszahelyezését valósítják meg a futószalagra.
A feladat része a robot koordináta-rendszerének beállítása, a mozgási pályák és a gripperek konfigurálása annak érdekében, hogy az előre meghatározott tárgyat pontosan a megfelelő helyre mozgassa. Az érzékelők és a robot közötti kommunikáció kialakítása és tesztelése szintén fontos részfeladat.
A tanulóknak dokumentálniuk kell a programozás folyamatát, és meg kell valósítaniuk a rendszer biztonsági ellenőrzését és hibakezelési protokollját, ami hozzájárul a szabálykövetési készség fejlődéséhez, hiszen pontosan követniük kell a gyártási és munkabiztonsági előírásokat, különösen egy automatizált környezetben.
A rendszer integrálása során fejlődik a felelősségvállalás is, mivel az ipari környezetben hibás működés jelentős következményekkel járhat, így a tanulóknak tudatos döntéseket kell hozniuk, és vállalniuk kell azok következményeit. A projekt során jellemzően csapatban dolgoznak, így az együttműködési készség is fejlődik – különösen akkor, amikor a különböző feladatokat össze kell hangolni a robot működésének finomhangolásához.
A végén a tanulók prezentációt tartanak a megvalósítási folyamatról és a fejlesztési lehetőségekről, amely erősíti a reflektív gondolkodást és a csapaton belüli kommunikációt is.</t>
  </si>
  <si>
    <r>
      <t xml:space="preserve">Kapcsolódó tananyagegységek:
</t>
    </r>
    <r>
      <rPr>
        <sz val="11"/>
        <color theme="1"/>
        <rFont val="Franklin Gothic Book"/>
        <family val="2"/>
        <charset val="238"/>
      </rPr>
      <t>"A" (1; 2; 3. sor)
"C" (7; 8; 9. sor)</t>
    </r>
  </si>
  <si>
    <r>
      <t xml:space="preserve">időkeret: 
</t>
    </r>
    <r>
      <rPr>
        <sz val="11"/>
        <color theme="1"/>
        <rFont val="Franklin Gothic Book"/>
        <family val="2"/>
        <charset val="238"/>
      </rPr>
      <t>14 óra</t>
    </r>
  </si>
  <si>
    <t>Egyszerű pneumatikus vezérlés kialakítása: 
A tanulók egy egyszeres működésű pneumatikus munkahenger vezérlését építik meg egy kétállású szeleppel. A feladat magában foglalja a munkahenger rögzítését, a levegő-előkészítő egység beállítását, valamint a vezérléshez szükséges csővezetékek csatlakoztatását (összes gépészeti és mechanikai szerelés). A diákoknak meg kell tervezniük a kapcsolási rajzot, és egy egyszerű működtetési tesztet kell elvégezniük. A rendszer működésének ellenőrzése során figyelmet fordítanak a működtetés sebességére és az esetleges szivárgásokra is, amely fejleszti a szabálykövetési képességet, mivel a munkafolyamat során szigorúan be kell tartani a műszaki utasításokat és biztonsági előírásokat. 
A végén dokumentálják a szerelési és beállítási lépéseket, valamint bemutatják tanulótársaiknak a rendszer működését és a felhasznált, kiválasztott elemeket. Indokolják, hogy miért azokat az elemeket választották ki. A bemutatás és az indoklás során fejlődik a felelősségvállalás, hiszen vállalniuk kell a döntéseiket és azok szakmai következményeit, továbbá az együttműködési készség is fejlődik, mivel a projektet kis csoportokban, közös egyeztetéssel és feladatmegosztással valósítják meg.</t>
  </si>
  <si>
    <r>
      <t xml:space="preserve">A tananyagelemek és a deszkriptorok projektszemléletű kapcsolódása:
</t>
    </r>
    <r>
      <rPr>
        <sz val="11"/>
        <color theme="1"/>
        <rFont val="Franklin Gothic Book"/>
        <family val="2"/>
        <charset val="238"/>
      </rPr>
      <t>A projektfeladatokon keresztül megvalósuló oktatás célja, hogy a tanulók ellenőrizzék egy ipari rendszer biztonsági (safety) elemeinek működését, például egy vészleállító, fényfüggöny vagy biztonsági relé helyes működését hibahelyzetekben. A feladat során a tanulók vizsgálják a bekötéseket, a működési logikát, és ellenőrzik, hogy a rendszer valóban leáll-e a kívánt módon adott veszélyes helyzetben. A tesztelés után a tanulók dokumentálják az ellenőrzés eredményeit, és javaslatokat fogalmaznak meg a biztonsági szint növelésére. A feladat része a vonatkozó szabványok értelmezése is, amely segíti a tanulókat abban, hogy megértsék a műszaki biztonság előírásait és gyakorlati jelentőségét. A projekt során fejlődik a szabálykövetési képesség, mivel a tanulóknak szigorú előírások és nemzetközi szabványok mentén kell dolgozniuk. A felelősségvállalás kiemelten fontos, hiszen a hibás safety funkciók emberi életet is veszélyeztethetnek. Emellett fejlődik a biztonságtudatosság, a precizitás, valamint a műszaki értelmező és javaslatalkotó készség is, különösen a dokumentáció és fejlesztési javaslatok megfogalmazása során.</t>
    </r>
  </si>
  <si>
    <t>Pneumatika</t>
  </si>
  <si>
    <t>Hálózati ismeretek</t>
  </si>
  <si>
    <t>Informatika az iparban</t>
  </si>
  <si>
    <t>Robotok programozása</t>
  </si>
  <si>
    <t>Automatizált gyártás gépei</t>
  </si>
  <si>
    <t>Ipari vezérlések kiépítése</t>
  </si>
  <si>
    <t>PLC-programozás</t>
  </si>
  <si>
    <t>PLC-alapismeretek</t>
  </si>
  <si>
    <t>Folyamatirányítás</t>
  </si>
  <si>
    <t>Irányítástechnikai gépátszerelések</t>
  </si>
  <si>
    <t>Irányítástechnika</t>
  </si>
  <si>
    <t>Szerelvények szerelése</t>
  </si>
  <si>
    <t>Hibavédelem</t>
  </si>
  <si>
    <t>Tudását folyamatosan naprakészen tartja.</t>
  </si>
  <si>
    <t>"D" Kommunikáció, safety és munkavédelem (10; 11. sor)</t>
  </si>
  <si>
    <r>
      <t xml:space="preserve">A tananyagelemek és a deszkriptorok projektszemléletű kapcsolódása:
</t>
    </r>
    <r>
      <rPr>
        <sz val="11"/>
        <color theme="1"/>
        <rFont val="Franklin Gothic Book"/>
        <family val="2"/>
        <charset val="238"/>
      </rPr>
      <t>A projektfeladatokon keresztül megvalósuló oktatás célja, hogy a tanulók ipari buszrendszereket (pl. ProfiNet, EtherCAT) építsenek ki egy vezérlő és különböző terepi eszközök között. A feladat során elvégzik a fizikai bekötést, beállítják az eszközcímzést és kommunikációs paramétereket, majd tesztelik az adatforgalmat. Hibás működés esetén a tanulók hibakeresést végeznek, a diagnosztikai funkciókat és a rendszer visszajelzéseit felhasználva. Emellett figyelembe veszik a protokollválasztás szakmai szempontjait, mint például reakcióidő, sávszélesség vagy rendszerkompatibilitás. A hálózat topológiáját dokumentálják, így a projekt során műszaki adminisztrációs fegyelmet is gyakorolnak. A projekt során fejlődik a precizitás és a szabálykövetés, mivel az ipari hálózatok működése csak pontos bekötéssel és előírásszerű paraméterezéssel biztosítható. A problémamegoldó gondolkodásmód is fejlődik a hibakeresési szakaszban, míg a rendszerszemlélet és az adatkommunikációs logika megértése elengedhetetlen az összefüggések felismeréséhez. A projekt hozzájárul a felelősségvállalás fejlődéséhez is, hiszen az adatforgalmi hibák gyakran nagy hatással vannak a teljes rendszer működésére.</t>
    </r>
  </si>
  <si>
    <t>Robottechnika</t>
  </si>
  <si>
    <t>Beavatkozók</t>
  </si>
  <si>
    <t>Szenzorika</t>
  </si>
  <si>
    <t>Gépészeti szerelések</t>
  </si>
  <si>
    <t>Hajtástechnika alapjai</t>
  </si>
  <si>
    <t>Villamos gépek mérése</t>
  </si>
  <si>
    <t>Villamos gépek alapjai</t>
  </si>
  <si>
    <t>Kombinációs hálózatok vizsgálata</t>
  </si>
  <si>
    <t>Logikai függvények és egyszerűsítésük</t>
  </si>
  <si>
    <t>Gyakorlati kódolások</t>
  </si>
  <si>
    <t>A digitális technika alapfogalmai, vizsgálati módszerei, alapáramkörei</t>
  </si>
  <si>
    <t>Digitális áramkörök</t>
  </si>
  <si>
    <t>Villamosipari CAD</t>
  </si>
  <si>
    <t>Nyitott az új ismeretek befogadására.</t>
  </si>
  <si>
    <t>Ismeri az ipari buszrendszereket (ProfiBus, ProfiNet, EtherCat).</t>
  </si>
  <si>
    <r>
      <t xml:space="preserve">A tananyagelemek és a deszkriptorok projektszemléletű kapcsolódása:
</t>
    </r>
    <r>
      <rPr>
        <sz val="11"/>
        <color theme="1"/>
        <rFont val="Franklin Gothic Book"/>
        <family val="2"/>
        <charset val="238"/>
      </rPr>
      <t>A projektfeladatokon keresztül megvalósuló oktatás célja, hogy a tanulók felépítsenek és programozzanak egy egyszerű ipari gyártócellát, például egy Pick &amp; Place robotrendszert. A feladat során konfigurálják a vezérlőmodult, majd megírnak és letöltenek egy működési ciklust vezérlő programot, amely érzékelőkkel és végrehajtó egységekkel kommunikál. A beüzemelés után a tanulók tesztelik a működést, és finomhangolást végeznek a működési idő, az energiafelhasználás és a ciklus stabilitásának optimalizálása érdekében. A teljes folyamatot dokumentálják, és a végén bemutatják a rendszer működését és fejlesztési lehetőségeit. A projekt során fejlődik a rendszerszemlélet, mivel az érzékelők, vezérlők és aktuátorok összhangját kell biztosítani. A problémamegoldó képesség is kiemelt szerepet kap, különösen a működési ciklus hibáinak azonosítása és optimalizálása során. A környezettudatosság fejlődik az energiafelhasználás csökkentésére irányuló törekvésekkel, míg a felelősségvállalás és a szabálykövetés a rendszer biztonságos üzembe helyezése és kezelése során válik hangsúlyossá. A bemutatás során az együttműködési készség és a kommunikációs képességek is fejlődnek.</t>
    </r>
  </si>
  <si>
    <t>Hajtáselemek</t>
  </si>
  <si>
    <t>Aszinkrongépek</t>
  </si>
  <si>
    <t>Egyenáramú gépek</t>
  </si>
  <si>
    <t>Villamos gépek felépítése</t>
  </si>
  <si>
    <t>Mágneses tér</t>
  </si>
  <si>
    <t>Aktív és passzív hálózatok</t>
  </si>
  <si>
    <t>Felelős a helytelen programlefutásból keletkező károkért.</t>
  </si>
  <si>
    <t>Ismeri a berendezés konfigurálását, a programozásához szükséges szoftvert, adatátviteli elemeit, és programkezelés lépéseit.</t>
  </si>
  <si>
    <t>Ipari gyártórendszerek vezérlőberendezését és az ahhoz tartozó modulokat beüzemeli, vezérlőprogramját megírja és letölti.</t>
  </si>
  <si>
    <t>"C" Szenzorika és vezérlésprogramozás (7; 8; 9. sor)</t>
  </si>
  <si>
    <r>
      <t xml:space="preserve">A tananyagelemek és a deszkriptorok projektszemléletű kapcsolódása:
</t>
    </r>
    <r>
      <rPr>
        <sz val="11"/>
        <color theme="1"/>
        <rFont val="Franklin Gothic Book"/>
        <family val="2"/>
        <charset val="238"/>
      </rPr>
      <t>A projektfeladatokon keresztül megvalósuló oktatás célja, hogy a tanulók egy programozható érzékelőt – például IO-Link kommunikációval rendelkező eszközt – szoftveresen konfiguráljanak és paraméterezzenek egy konkrét alkalmazási célra, mint például távolságmérés vagy színdetektálás. A feladat során a tanulók szoftveres eszközzel beállítják az érzékelő küszöbértékeit, a kimeneti logikát és a kommunikációs protokollt, majd ellenőrzik a biztonságtechnikai paramétereket. A konfigurációt mentik, és jelentést készítenek az elvégzett beállításokról, valamint a szoftveres működés eredményéről. A projekt során fejlődik a digitális kompetencia és műszaki szoftverhasználati készség, valamint a precizitás, mivel a kis mértékű eltérések is hibás működést eredményezhetnek. A felelősségvállalás is erősödik, hiszen a konfigurációs hibák befolyásolhatják az adott gép vagy folyamat biztonságát és működését. A szabálykövetés különösen fontos a biztonsági paraméterek beállításakor, míg a műszaki dokumentációkészítés a projekt elengedhetetlen része.</t>
    </r>
  </si>
  <si>
    <t>Erősítők építése és mérése</t>
  </si>
  <si>
    <t>Felelős a biztonságtechnikai paraméterek beállításáért.</t>
  </si>
  <si>
    <t>Ismeri a programozható érzékelők felhasználási területeit és a vonatkozó biztonsági előírásokat és szabványokat. Ismeri a berendezésekhez tartozó szoftverek használatát.</t>
  </si>
  <si>
    <r>
      <t xml:space="preserve">A tananyagelemek és a deszkriptorok projektszemléletű kapcsolódása:
</t>
    </r>
    <r>
      <rPr>
        <sz val="11"/>
        <color theme="1"/>
        <rFont val="Franklin Gothic Book"/>
        <family val="2"/>
        <charset val="238"/>
      </rPr>
      <t>A projektfeladatokon keresztül megvalósuló oktatás célja, hogy a tanulók különböző típusú érzékelőket (pl. induktív, optikai, kapacitív) integráljanak egy automatizált gépbe vagy gyártósori állomásra, majd beállítsák azok működési paramétereit a feladat jellegéhez igazítva. A tanulók ellenőrzik az érzékelés távolságát, a reakcióidőt, valamint a működés stabilitását és megbízhatóságát. A tevékenység célja, hogy az érzékelők hibamentesen és pontosan illeszkedjenek az adott automatizálási feladathoz, elkerülve a téves jelzéseket. A paraméterezés után a tanulók dokumentálják a beállításokat és a működési állapotot, ezzel is fejlesztve az adminisztratív és műszaki kommunikációs készségeiket. A projekt során fejlődik a precizitás és a figyelem a részletekre, hiszen már kis eltérések is hibás működéshez vezethetnek. Emellett fontos szerepet kap a szabálykövetés, mivel az érzékelők szakszerű beállítása csak a gyártói ajánlások és biztonsági előírások alapján történhet. A felelősségvállalás is fejlődik, mivel az érzékelők meghibásodása vagy pontatlan működése az egész rendszer működését veszélyeztetheti. Továbbá erősödik a rendszerszemlélet, hiszen a szenzorok szerepét az egész gép működésének kontextusában kell értelmezniük.</t>
    </r>
  </si>
  <si>
    <t>Villamos erőtér, kondenzátor</t>
  </si>
  <si>
    <t>Félvezető diódák működésvizsgálata és alkalmazásai</t>
  </si>
  <si>
    <t>Tisztában van a hibás beállítás következményeivel.</t>
  </si>
  <si>
    <t>Szenzorok (optikai, induktív, kapacitív, mágneses) felszerelését, beállítását, paraméterezését és ellenőrzését végzi.</t>
  </si>
  <si>
    <r>
      <t xml:space="preserve">A tananyagelemek és a deszkriptorok projektszemléletű kapcsolódása:
</t>
    </r>
    <r>
      <rPr>
        <sz val="11"/>
        <color theme="1"/>
        <rFont val="Franklin Gothic Book"/>
        <family val="2"/>
        <charset val="238"/>
      </rPr>
      <t>A projektfeladatokon keresztül megvalósuló oktatás célja, hogy a tanulók egy hibás hajtáslánc-alkatrészt (pl. motort, visszacsatoló egységet vagy érzékelőt) típusazonos, működőképes alkatrészre cseréljenek a műszaki dokumentáció alapján. A feladat során értelmezik az alkatrészlistát, elvégzik a cserét, majd tesztelik a rendszer működőképességének helyreállítását. A tanulók tevékenysége során fejlődik a műszaki dokumentáció használatának képessége, valamint a felelősségvállalás, hiszen a rendszer helyes működése az ő beavatkozásukon múlik. A döntéshozatali készség is hangsúlyos, mivel a tanulóknak figyelembe kell venniük az üzemi körülményeket és a gazdaságossági szempontokat a megfelelő cserealkatrész kiválasztásánál. A cserefolyamat során a szabálykövetés is fejlődik, hiszen a biztonságos munkavégzés és az alkatrészek szakszerű beépítése csak az előírások pontos betartásával lehetséges.</t>
    </r>
  </si>
  <si>
    <t>Négypólusok jellemzőinek mérése</t>
  </si>
  <si>
    <t>Erősítő technika</t>
  </si>
  <si>
    <t>Alapfeladatok megvalósítása</t>
  </si>
  <si>
    <t>Félvezető alkatrészek</t>
  </si>
  <si>
    <t>Analóg áramköri rendszerek és jelek</t>
  </si>
  <si>
    <t>Szem előtt tartva a fenntartható fejlődést és a környezetvédelmet, törekszik a legideálisabb, és gazdaságilag is a legoptimálisabb alkatrész kiválasztására.</t>
  </si>
  <si>
    <t>Villamos hajtástechnikai rendszerek hibajavítását végzi típusazonos alkatrész cseréjével.</t>
  </si>
  <si>
    <t>"B" Villamos hajtástechnikai rendszerek és hajtásvezérlés (4; 5; 6. sor)</t>
  </si>
  <si>
    <r>
      <t xml:space="preserve">A tananyagelemek és a deszkriptorok projektszemléletű kapcsolódása:
</t>
    </r>
    <r>
      <rPr>
        <sz val="11"/>
        <color theme="1"/>
        <rFont val="Franklin Gothic Book"/>
        <family val="2"/>
        <charset val="238"/>
      </rPr>
      <t>A projektfeladatokon keresztül megvalósuló oktatás célja, hogy a tanulók egy működésképtelen villamos hajtástechnikai rendszer meghibásodásának okát azonosítsák, és a rendelkezésre álló információk alapján pontosan lokalizálják a hibát. A feladat során gyártói leírások, kapcsolási rajzok és mérési jegyzőkönyvek alapján szisztematikusan ellenőrzik az egyes részegységeket – például a motort, a hajtást, a kábelezést vagy a vezérlőt. A tanulók a leggyakoribb típushibák (pl. túlmelegedés, hibás paraméterezés, vezérlési hiba) ismeretében keresik a meghibásodás forrását, műszaki logikára és tapasztalati tudásra támaszkodva. A projekt során fejlődik a problémamegoldó képesség és a rendszerszemlélet, mivel a tanulóknak az összetett rendszer működését kell átlátniuk, és ok-okozati összefüggések mentén kell döntéseket hozniuk. A szabálykövetés különösen fontos a hibakeresés során, hiszen a mérések és beavatkozások csak a biztonsági előírások szigorú betartásával végezhetők el. Emellett fejlődik a dokumentációhasználati készség és a precizitás, mivel a hibák felismerése gyakran csak részletes műszaki adatok összevetésével lehetséges.</t>
    </r>
  </si>
  <si>
    <t>Dokumentáció, idegen, illetve magyar nyelvű leírások, katalógusok alapján módszeres hibakeresést végez villamos hajtástechnikai rendszerekben.</t>
  </si>
  <si>
    <r>
      <t xml:space="preserve">A tananyagelemek és a deszkriptorok projektszemléletű kapcsolódása:
</t>
    </r>
    <r>
      <rPr>
        <sz val="11"/>
        <color theme="1"/>
        <rFont val="Franklin Gothic Book"/>
        <family val="2"/>
        <charset val="238"/>
      </rPr>
      <t>A projektfeladatokon keresztül megvalósuló oktatás célja, hogy a tanulók önállóan elvégezzék egy ipari hajtás – például egy szervómotor vagy frekvenciaváltó – beépítését és működésének pontos beállítását. A feladat során a tanulók értelmezik a műszaki dokumentációt, kiválasztják a megfelelő beállítási paramétereket (pl. gyorsítási rámpa, feszültségszint), majd elvégzik ezek konfigurálását és a rendszer működésének tesztelését. A projekt során fejlődik a rendszerszemlélet, mivel a hajtások beépítése és finomhangolása az egész vezérlőrendszer működésére hatással van. A tanulók szabálykövető magatartása elengedhetetlen a biztonságos és hibamentes működés érdekében, miközben a felelősségvállalás is hangsúlyosan megjelenik, hiszen a rosszul beállított paraméterek berendezéssérüléshez vagy energiahatékonysági veszteségekhez vezethetnek. A környezettudatosság szintén fejlődik, mivel a diákoknak figyelembe kell venniük az energiahatékonyságot és a környezeti terhelést a paraméterezés során.</t>
    </r>
  </si>
  <si>
    <t>Szükség esetén tapasztalt villamos szakember bevonásával végzi munkáját.</t>
  </si>
  <si>
    <t>Nyitott az új és korszerű készülékek megismerésére és alkalmazására. Munkája során szem előtt tartja a keletkező elektronikai hulladék megfelelő kezelését.</t>
  </si>
  <si>
    <t>Ismeri az ipari elektronikai vezérlések, frekvenciaváltós hajtások, szervóhajtások felépítését, bekötését, paraméterezését, vizsgálati eljárásokat.</t>
  </si>
  <si>
    <t>Elvégzi az ipari elektronikai vezérlések, frekvenciaváltós hajtások, szervóhajtások beépítését, paraméterezését, működésének tesztelését.</t>
  </si>
  <si>
    <r>
      <t xml:space="preserve">A tananyagelemek és a deszkriptorok projektszemléletű kapcsolódása:
</t>
    </r>
    <r>
      <rPr>
        <sz val="11"/>
        <color theme="1"/>
        <rFont val="Franklin Gothic Book"/>
        <family val="2"/>
        <charset val="238"/>
      </rPr>
      <t>A projektfeladatokon keresztül megvalósuló oktatás célja, hogy a tanulók hibás vagy elöregedett pneumatikus vagy elektropneumatikus elemeket azonosítsanak és referenciának megfelelő, működőképes alkatrészekre cseréljenek. A feladat során felismerik a szükséges alkatrészek típusát és csatlakozási jellemzőit (pl. szelep, munkahenger, csőcsatlakozó), elvégzik a szakszerű cserét, majd ellenőrzik a rendszer működését. A tanulók reflektálnak a korszerű, energiatakarékos elemek alkalmazására, és bemutatják, milyen szakmai szempontok alapján választották ki azokat. A projekt során fejlődik a döntéshozatali képesség és a felelősségvállalás, hiszen a kiválasztott alkatrészek minősége és megfelelősége közvetlen hatással van a rendszer megbízhatóságára. A szabálykövetés is kiemelt szerepet kap, mivel a cserefolyamat csak az ipari protokollok betartása mellett végezhető biztonságosan. A környezettudatosság szintén fejlődik, mivel a tanulók megtanulják felismerni és előnyben részesíteni az energiatakarékos, fenntartható megoldásokat.</t>
    </r>
  </si>
  <si>
    <t>Törekszik a korszerű alkatrészek felhasználására. Munkája során szem előtt tartja a keletkező elektronikai hulladék megfelelő kezelését.</t>
  </si>
  <si>
    <t>Pneumatikus, elektropneumatikus és hidraulikus rendszerek hibajavítását végzi, referenciaazonos alkatrészek cseréjével.</t>
  </si>
  <si>
    <t>"A" Fluidtechnikai rendszerek szerelése és javítása (1; 2; 3. sor)</t>
  </si>
  <si>
    <r>
      <t xml:space="preserve">A tananyagelemek és a deszkriptorok projektszemléletű kapcsolódása:
</t>
    </r>
    <r>
      <rPr>
        <sz val="11"/>
        <color theme="1"/>
        <rFont val="Franklin Gothic Book"/>
        <family val="2"/>
        <charset val="238"/>
      </rPr>
      <t>A projektfeladatokon keresztül megvalósuló oktatás célja, hogy a tanulók működés közben vagy tesztüzemben fellépő hibajelenségeket ismerjenek fel és hárítsanak el egy már összeszerelt pneumatikus vagy elektropneumatikus rendszerben. A tanulók feladata a rendszer vizsgálata, a hibák szemrevételezéssel és mérőműszerek segítségével történő lokalizálása (pl. nyomásmérő, szivárgáskereső), majd az okok elemzése és a megfelelő beavatkozás kiválasztása. A projekt során fejlődik a problémamegoldó képesség, hiszen a tanulóknak komplex rendszerekben kell önállóan gondolkodniuk, mérniük és dönteniük. A felelősségvállalás szintén hangsúlyos, mivel a hibák elhárítása közvetlen hatással van a rendszer működésére, anyagfelhasználására és állásidejére. A tanulók szabálykövetése elengedhetetlen a műszerek biztonságos alkalmazása és az ipari protokollok betartása érdekében. Emellett fejlődik a költségtudatosság és rendszerszemlélet, mivel a cél a gyors, de szakszerű javítás, a hibák okainak megelőzése és az erőforrások optimális felhasználása. Esetlegesen egy képzeletbeli költségkeret meghatározása az adott hiba javítására segíthet még a költségtudatosság további fejlődésében.</t>
    </r>
  </si>
  <si>
    <t>A gazdaságossági szempontok figyelembevételével átérzi a hiba mielőbbi elhárításának felelősséget.</t>
  </si>
  <si>
    <t>Pneumatikus, elektropneumatikus és hidraulikus rendszerekben műszerrel és szemrevételezéssel hibakeresést végez.</t>
  </si>
  <si>
    <r>
      <t xml:space="preserve">A tananyagelemek és a deszkriptorok projektszemléletű kapcsolódása:
</t>
    </r>
    <r>
      <rPr>
        <sz val="11"/>
        <color theme="1"/>
        <rFont val="Franklin Gothic Book"/>
        <family val="2"/>
        <charset val="238"/>
      </rPr>
      <t>A projektfeladatokon keresztül megvalósuló oktatás célja, hogy a tanulók önállóan kivitelezzenek egy egyszerű pneumatikus vezérlést a megadott dokumentáció alapján. A feladat során össze kell állítaniuk a rendszert: rögzítik a munkahengert, csatlakoztatják a csővezetékeket, beállítják a levegő-előkészítő egységet, és végrehajtják a működési tesztet. A tanulók megtervezik a kapcsolási rajzot, beállítják a rendszer működését, és azonosítják az esetleges szivárgási pontokat. A munkafolyamat során alkalmazzák a szereléshez szükséges szerszámokat, vezetik a munkalapot, gondoskodnak a munkakörnyezet tisztaságáról és a hulladék szakszerű kezeléséről. A projekt során fejlődik a szabálykövetés, hiszen a tanulók csak pontos műszaki dokumentáció alapján tudják biztonságosan összeállítani a rendszert. A felelősségvállalás is erősödik azáltal, hogy a tanulók önállóan dolgoznak, és számot kell adniuk a választásaik eredményéről. A környezettudatosság szintén megjelenik, mivel a hulladékkezelés, a munkaterület rendben tartása és az energiatakarékosság alapvető szempontok a munkavégzés során.</t>
    </r>
  </si>
  <si>
    <t>Munkáját önállóan végzi. A szerelésért és megfelelő minőségéért, munkalapon felelősséget vállal.</t>
  </si>
  <si>
    <t>Nyitott az új pneumatikus, hidraulikus elemek megismerésére. Elkötelezett a dokumentáció szerinti munkavégzésre, utasítások betartására.</t>
  </si>
  <si>
    <t>Elvégzi a pneumatikus, elektropneumatikus és hidraulikus rendszerek elemeinek összeállítását, beállítását, működésének tesztelését dokumentáció alapján.</t>
  </si>
  <si>
    <r>
      <t xml:space="preserve">Kapcsolódó tananyagegységek:
</t>
    </r>
    <r>
      <rPr>
        <sz val="11"/>
        <color theme="1"/>
        <rFont val="Franklin Gothic Book"/>
        <family val="2"/>
        <charset val="238"/>
      </rPr>
      <t>"B" (3; 4; 5; 6; 9. sor)</t>
    </r>
  </si>
  <si>
    <r>
      <t xml:space="preserve">időkeret: 
</t>
    </r>
    <r>
      <rPr>
        <sz val="11"/>
        <color theme="1"/>
        <rFont val="Franklin Gothic Book"/>
        <family val="2"/>
        <charset val="238"/>
      </rPr>
      <t>30 óra</t>
    </r>
  </si>
  <si>
    <t>CNC Gép és Hajtásrendszer Diagnosztika: A projekt célja, hogy a tanulók egy CNC gép és egy frekvenciaváltós hajtástechnikai rendszer diagnosztikáját és karbantartását elvégezzék. A feladat során hibakeresést végeznek a CNC gépen, ahol például szerszámkopás, pozíciós eltérések vagy vezérlési hibák azonosítása a cél. Ezután szerszámcserét és alapbeállításokat hajtanak végre a gyártási pontosság helyreállítása érdekében. A projekt második részében a tanulók paraméterezést és üzemi próbát végeznek egy frekvenciaváltós hajtásrendszeren, a gyártói dokumentáció alapján. Szükség esetén egyszerű villamos számításokat is végeznek (pl. teljesítmény, áramfelvétel) a beállítások ellenőrzéséhez. A projekt zárásaként a tanulók összegzik a feltárt hibákat és azok megoldásait, és részletes dokumentációt készítenek a teljes folyamatról. A projekt során fejlődik a rendszerszemlélet, hiszen különböző rendszerek működését kell átlátniuk és összehangolniuk. A problémamegoldó gondolkodás, a precizitás és a műszaki számítási készség is fejlődik, míg a szabálykövetés és felelősségvállalás a gépek biztonságos üzemeltetéséhez és szakszerű beavatkozásokhoz elengedhetetlen. A dokumentációs fegyelem szintén kiemelt jelentőségű.</t>
  </si>
  <si>
    <r>
      <t xml:space="preserve">Kapcsolódó tananyagegységek:
</t>
    </r>
    <r>
      <rPr>
        <sz val="11"/>
        <color theme="1"/>
        <rFont val="Franklin Gothic Book"/>
        <family val="2"/>
        <charset val="238"/>
      </rPr>
      <t>"A" (1; 2; 7; 8. sor)</t>
    </r>
  </si>
  <si>
    <r>
      <t xml:space="preserve">időkeret: 
</t>
    </r>
    <r>
      <rPr>
        <sz val="11"/>
        <color theme="1"/>
        <rFont val="Franklin Gothic Book"/>
        <family val="2"/>
        <charset val="238"/>
      </rPr>
      <t>24 óra</t>
    </r>
  </si>
  <si>
    <t>Robotizált Gyártócella Beüzemelése: A projekt célja, hogy a tanulók egy ipari robotcellát helyezzenek üzembe, amely egy munkadarabot kezel egy gyártósoron. A feladat során a tanulók manuális módban vezérlik a robotot, beállítják a robotmegfogót, és tesztelik a fogási paramétereket a megbízható működés érdekében. A rendszer részét képezi a vezérlőrendszerbe való integráció, amelyhez szükség esetén PLC-program módosítást is végeznek. A robot működésének pontosságát és megbízhatóságát szenzorokkal ellenőrzik, majd hibakeresést és optimalizálást hajtanak végre, különös figyelemmel a munkadarab-mozgatás stabilitására. A projekt során fejlődik a rendszerszemlélet, a robotikai és PLC-ismeretek gyakorlati alkalmazása, a problémamegoldó gondolkodás és az interdiszciplináris együttműködési készség. A tanulók precíz beállítási munkát végeznek, és rövid dokumentációt készítenek a beüzemelés és módosítások menetéről, ami fejleszti a műszaki adminisztrációs készségeket és a felelősségvállalást is.</t>
  </si>
  <si>
    <r>
      <t xml:space="preserve">A tananyagelemek és a deszkriptorok projektszemléletű kapcsolódása:
</t>
    </r>
    <r>
      <rPr>
        <sz val="11"/>
        <color theme="1"/>
        <rFont val="Franklin Gothic Book"/>
        <family val="2"/>
        <charset val="238"/>
      </rPr>
      <t>A projektfeladatokon keresztül megvalósuló oktatás célja, hogy a tanulók egyszerű villamos számításokat végezzenek (pl. teljesítmény, áramerősség, terhelés) egy CNC gép hajtásrendszerének üzembe helyezése vagy hibakeresése során. A számításokat gyártói dokumentáció alapján végzik el, és összevetik az eredményeket a gépkönyvben szereplő gyári értékekkel. A projekt során kiemelt szerepet kap az egységek helyes használata, az ellenőrizhető és pontos számítási jegyzék készítése, valamint az adatok értelmezése és alkalmazása a valós beavatkozás során. A számítások célja, hogy megalapozzák a megfelelő hibadiagnózist vagy beállítást. A feladat fejleszti a műszaki gondolkodást és a logikus következtetésalkotást, valamint a precizitást és a szabálykövetést. A felelősségvállalás is megjelenik, hiszen a számítási hiba hatással lehet a gép működésére vagy a hibaforrás azonosítására. A dokumentációs fegyelem is fejlődik, különösen a számítási jegyzék formai és tartalmi elvárásain keresztül.</t>
    </r>
  </si>
  <si>
    <t>Hidraulika</t>
  </si>
  <si>
    <t>A pneumatikus és hidraulikus rendszerek karbantartása</t>
  </si>
  <si>
    <t>Hajtástechnikai elemek karbantartása</t>
  </si>
  <si>
    <t>Önállóan, de gépkönyv, munkautasítás, dokumentáció alapján dolgozik.</t>
  </si>
  <si>
    <t>Egyszerű villamos számítási, méretezési számításokat végez.</t>
  </si>
  <si>
    <t>"B" Karbantartás és műszaki beállítások (3; 4; 5; 6; 9. sor)</t>
  </si>
  <si>
    <r>
      <t xml:space="preserve">A tananyagelemek és a deszkriptorok projektszemléletű kapcsolódása:
</t>
    </r>
    <r>
      <rPr>
        <sz val="11"/>
        <color theme="1"/>
        <rFont val="Franklin Gothic Book"/>
        <family val="2"/>
        <charset val="238"/>
      </rPr>
      <t>A projektfeladatokon keresztül megvalósuló oktatás célja, hogy a tanulók egy automatikai rendszer működését figyelemmel kísérjék és értelmezzék, különös tekintettel a hibajelzésekre, ciklusidőkre és érzékelő-visszajelzésekre. A feladat során a tanulók rendellenességek észlelése esetén elemzik a kiváltó okokat, majd szükség esetén beavatkoznak vagy biztonságosan leállítják a rendszert. A projekt külön értéke, hogy a tanulók átlátják az összetett berendezés teljes működését, és értelmezik a rendszerösszefüggéseket. A feladat része, hogy a tanulók javaslatokat fogalmazzanak meg a ciklusidő vagy az energiafogyasztás optimalizálására, ezzel is elősegítve a gazdaságos és fenntartható működést. A projekt során fejlődik a rendszerszemlélet és az összefüggések értelmezésének képessége, valamint a problémamegoldás és a döntéshozatali készség – különösen a beavatkozási helyzetek kezelésénél. A környezettudatosság is hangsúlyt kap az energiaoptimalizálás révén. Emellett fejlődik a felelősségvállalás, mivel a tanulóknak saját megfigyeléseik alapján kell szakmai következtetéseket levonniuk.</t>
    </r>
  </si>
  <si>
    <t>Modern ipari adatkezelés</t>
  </si>
  <si>
    <t>Integrált vállalatirányítási rendszerek</t>
  </si>
  <si>
    <t>Szakmai informatika</t>
  </si>
  <si>
    <t>DCS-rendszerek</t>
  </si>
  <si>
    <t>Folyamatirányítás a gyakorlatban</t>
  </si>
  <si>
    <t>Analizáló, szintetizáló szemléletmóddal rendelkezik.</t>
  </si>
  <si>
    <t>Ismeri az automatikai rendszereket, átlátja a részek és az egész működését.</t>
  </si>
  <si>
    <t>Összetett automatikai berendezést üzemeltet és ellenőrzi a működést.</t>
  </si>
  <si>
    <t>"A" Robotika és automatizálás (1; 2; 7; 8. sor)</t>
  </si>
  <si>
    <r>
      <t xml:space="preserve">A tananyagelemek és a deszkriptorok projektszemléletű kapcsolódása:
</t>
    </r>
    <r>
      <rPr>
        <sz val="11"/>
        <color theme="1"/>
        <rFont val="Franklin Gothic Book"/>
        <family val="2"/>
        <charset val="238"/>
      </rPr>
      <t>A projektfeladatokon keresztül megvalósuló oktatás célja, hogy a tanulók önállóan megírjanak és letöltsenek egy PLC programot egy robotizált gyártócella működtetéséhez. A feladat során konfigurálják a bemeneti/kimeneti modulokat, megvalósítják a vezérlési logikát (pl. fogás–emelés–áthelyezés ciklus), és integrálják a PLC-t a robot vezérlőrendszerébe. A munkavégzés közben a tanulók hibakeresési és optimalizálási lépéseket is végeznek, hogy a ciklus hatékonyan és stabilan működjön. Bár a feladat alapvetően önálló munkát igényel, szükség esetén konzultálnak tapasztalt PLC programozóval, ezzel fejlesztve problémakezelési és kommunikációs képességeiket is. A projekt során fejlődik a digitális és programozási kompetencia, a problémamegoldó képesség, valamint az önállóság és felelősségvállalás a vezérlési logika helyességéért. Az együttműködési készség is megjelenik, különösen a robot és PLC közötti integráció során, ahol gyakran szükséges más szakemberekkel egyeztetni. A rendszerszemlélet is erősödik, hiszen a tanulónak a teljes működési folyamatot át kell látnia.</t>
    </r>
  </si>
  <si>
    <t>Nyitott a PLC vezérlések újdonságainak megismerésére.</t>
  </si>
  <si>
    <t>Ismeri a PLC és a hozzá tartozó ki-, bemeneti és kommunikációs modulok működését. Ismeri a programírás lépéseit.</t>
  </si>
  <si>
    <t>Autóipari gyártórendszerek vezérlő-berendezését és az ahhoz tartozó modulokat beüzemeli, egyszerű vezérlőprogramját megírja és letölti.</t>
  </si>
  <si>
    <r>
      <t xml:space="preserve">A tananyagelemek és a deszkriptorok projektszemléletű kapcsolódása:
</t>
    </r>
    <r>
      <rPr>
        <sz val="11"/>
        <color theme="1"/>
        <rFont val="Franklin Gothic Book"/>
        <family val="2"/>
        <charset val="238"/>
      </rPr>
      <t>A projektfeladatokon keresztül megvalósuló oktatás célja, hogy a tanulók dokumentáció és gépkönyv alapján paraméterezzenek egy frekvenciaváltós hajtásrendszert, majd üzemi próbát végezzenek a rendszer megfelelő működésének ellenőrzésére. A próbák során vizsgálják például a tengely forgásirányát, a gyorsítási és fékezési időket, valamint szükség esetén motort is cserélnek. A tanulók értelmezik a gépkönyv utasításait, betartják a biztonságtechnikai előírásokat, és együttműködnek a gépész és villamos szakemberekkel a beállítások során. A cél, hogy a tanulók biztonságosan, szakszerűen és a rendszerkövetelményeknek megfelelően tudják elvégezni a paraméterezést, valamint kommunikálni és együttműködni más szakterületek képviselőivel. A projekt során fejlődik a szabálykövetés és a munkabiztonsági tudatosság, különösen az üzemi próba és motorcsere kapcsán. Emellett hangsúlyosan fejlődik a műszaki dokumentáció értelmezése, az interdiszciplináris együttműködés, valamint a precizitás és a felelősségvállalás a rendszer működőképességéért.</t>
    </r>
  </si>
  <si>
    <t>Munkáját gépész és villamos végzettségű szakemberekkel együtt végzi.</t>
  </si>
  <si>
    <t>Tudatában van annak, hogy ezen munkatevékenységek nagy precizitást és odafigyelést igényelnek. Ügyel arra, hogy munkakörnyezetének kialakításában érvényesüljenek a fenntarthatóság szempontjai.</t>
  </si>
  <si>
    <t>Ismeri a dokumentációk felépítését, a villamos motorok felszerelésének, beállításának lépéseit.</t>
  </si>
  <si>
    <t>A gyártóberendezések hajtástechnikai elemein dokumentáció és gépkönyv alapján elvégzi a szükséges paraméterezést, üzemi próbákat végez, szükség esetén a berendezés villamos motorjainak cseréjében, beállításában részt vesz.</t>
  </si>
  <si>
    <r>
      <t xml:space="preserve">A tananyagelemek és a deszkriptorok projektszemléletű kapcsolódása:
</t>
    </r>
    <r>
      <rPr>
        <sz val="11"/>
        <color theme="1"/>
        <rFont val="Franklin Gothic Book"/>
        <family val="2"/>
        <charset val="238"/>
      </rPr>
      <t>A projektfeladatokon keresztül megvalósuló oktatás célja, hogy a tanulók önállóan végezzenek kalibrálást és beszabályozást gyártóberendezéseken, jellemzően gyártói – akár angol nyelvű – dokumentáció alapján. A feladat során érzékelőket vagy aktuátorokat állítanak be meghatározott tűréshatáron belül, majd a beállítás pontosságát műszeres méréssel ellenőrzik. A projekt végén a tanulók kalibrálási jegyzőkönyvet készítenek, amelyben rögzítik a beállított értékeket, az eszközazonosítókat, valamint az eltéréseket. A cél egy önállóan végzett, precíz és dokumentált beszabályozási gyakorlat kialakítása, amely megfelel az ipari elvárásoknak. A feladat során fejlődik az önállóság és a precizitás, valamint a műszaki dokumentáció – akár idegen nyelvű – értelmezésének képessége. A szabálykövetés és a felelősségvállalás szintén hangsúlyos, hiszen a nem megfelelő beállítások hatással lehetnek a gyártási minőségre és biztonságra. A műszaki adminisztrációs készség is fejlődik a jegyzőkönyv precíz vezetése révén.</t>
    </r>
  </si>
  <si>
    <t>Tisztában van azzal, hogy egy pontatlan mérés milyen következményekkel jár a gyártásban Önállóan dolgozik.</t>
  </si>
  <si>
    <t>Fontosnak érzi, hogy a lehető legnagyobb precizitással dolgozzon.</t>
  </si>
  <si>
    <t>Ismeri a kalibrálás lépéseit és azokat az eszközöket, melyeket használni kell a folyamat során.</t>
  </si>
  <si>
    <t>Magyar, illetve idegen nyelvű leírás alapján a termelőberendezéseken beszabályozást hajt végre.</t>
  </si>
  <si>
    <r>
      <t xml:space="preserve">A tananyagelemek és a deszkriptorok projektszemléletű kapcsolódása:
</t>
    </r>
    <r>
      <rPr>
        <sz val="11"/>
        <color theme="1"/>
        <rFont val="Franklin Gothic Book"/>
        <family val="2"/>
        <charset val="238"/>
      </rPr>
      <t>A projektfeladatokon keresztül megvalósuló oktatás célja, hogy a tanulók szerszámkopás vagy hibás pozícionálás miatt jelentkező problémákat azonosítsanak egy CNC gépen, majd javítási beavatkozást hajtsanak végre. A hiba diagnosztizálása után a tanulók szerszámcserét végeznek, beállítják az alap paramétereket, és visszaállítják a gyártás pontosságát. A működést visszaellenőrzéssel validálják, majd a hibát és az elvégzett intézkedéseket hibajegyzékben rögzítik. A projekt kiemelten hangsúlyozza a precíz szerelés, az alapbeállítások helyessége és a fenntartható, tudatos munkavégzés szerepét a folyamatos gyártás biztosításában. A projekt során fejlődik a precizitás, a hibaelemző és problémamegoldó képesség, valamint a felelősségvállalás, hiszen a tanulónak önállóan kell beavatkoznia a gyártásban. A szabálykövetés kulcsfontosságú a gépek biztonságos kezelése és a dokumentáció pontos vezetése szempontjából. A környezettudatosság is fejlődik, mivel a szükséges beavatkozásokkal csökkenthető a selejt és a felesleges szerszámhasználat.</t>
    </r>
  </si>
  <si>
    <t>Munkautasítás szerint önállóan dolgozik, munkája során folyamatos visszaellenőrzést végez.</t>
  </si>
  <si>
    <t>A szerelési műveletet nagy precizitással végzi.</t>
  </si>
  <si>
    <t>Ismeri a CNC gépek felépítését, a szerszámozás lépéseit, munkautasításait. Tudja, hogy kell az alapbeállításokat elvégezni.</t>
  </si>
  <si>
    <t>CNC gépeken egyszerű villamos, mechanikai hibát diagnosztizál, szerszámcseréket végez éltartam lejártakor és alapvető beállításokat elvégez, munkautasítás vagy programjelzés alapján.</t>
  </si>
  <si>
    <r>
      <t xml:space="preserve">A tananyagelemek és a deszkriptorok projektszemléletű kapcsolódása:
</t>
    </r>
    <r>
      <rPr>
        <sz val="11"/>
        <color theme="1"/>
        <rFont val="Franklin Gothic Book"/>
        <family val="2"/>
        <charset val="238"/>
      </rPr>
      <t>A projektfeladatokon keresztül megvalósuló oktatás célja, hogy a tanulók kisebb elektromos hibákat azonosítsanak és javítsanak ipari gyártósori berendezéseken – például hibás érzékelők, érintkezők vagy vezetékkapcsolatok esetén. A hibakeresést műszeres méréssel és műszaki dokumentáció alapján végzik, majd a hiba elhárítása után a beavatkozást rögzítik a TPM nyilvántartásban. A munkavégzés során a tanulók önállóan dolgoznak, de feszültség alatti munkavégzéshez vagy bonyolultabb beavatkozásokhoz csak másik kollégával együtt végezhetik a feladatot, ezzel is tanulva az ipari biztonsági protokollokat. Külön figyelmet fordítanak a környezetvédelemre, a szivárgásmentes szerelésre, valamint a hulladék szelektív gyűjtésére. A projekt során fejlődik a problémamegoldó képesség, az önálló munkavégzés és a felelősségvállalás, mivel a tanulónak nemcsak azonosítania, hanem meg is kell szüntetnie a hibát. A szabálykövetés és a munkabiztonsági tudatosság elengedhetetlen, különösen feszültség alatti vagy közös munkavégzés esetén. A feladat során a tanulók környezettudatos szemlélete is fejlődik, a megfelelő anyagkezelés és selejtezés révén.</t>
    </r>
  </si>
  <si>
    <t>Alapvetően önállóan dolgozik, de a szabványban rögzített esetekben kollégájával együtt tevékenykedik. (pl. feszültség alatti mérés).</t>
  </si>
  <si>
    <t>Fontosnak érzi, hogy munkáját a legjobb minőségben végezze el.</t>
  </si>
  <si>
    <t>Ismeri a karbantartás és hibaelhárítás feladatait, azok dokumentációját.</t>
  </si>
  <si>
    <t>Kisebb elektromos hibákat hárít el TPM keretén belül.</t>
  </si>
  <si>
    <r>
      <t xml:space="preserve">A tananyagelemek és a deszkriptorok projektszemléletű kapcsolódása:
</t>
    </r>
    <r>
      <rPr>
        <sz val="11"/>
        <color theme="1"/>
        <rFont val="Franklin Gothic Book"/>
        <family val="2"/>
        <charset val="238"/>
      </rPr>
      <t>A projektfeladatokon keresztül megvalósuló oktatás célja, hogy a tanulók felújítsanak és újra beszereljenek egy ipari gyártócella megfogómechanikát, az adott applikáció igényeihez igazítva. A feladat során a tanulók kiválasztják a megfelelő megfogási technológiát (vákuumos, pneumatikus vagy mechanikus), majd elvégzik a mechanikus és/vagy elektropneumatikus szerelést, és beállítják a fogási erőt és sebességet. A működés ellenőrzése szenzorok segítségével történik, ezt követően a tanulók dokumentálják az optimalizálási lépéseket, például finomhangolási beavatkozásokat. A projekt során szorosan együttműködnek gépész és villamos szakterületről érkező társaikkal, ezzel fejlesztve a kommunikációs és csapatmunka-képességeiket. A projekt fejleszti a precizitást és a rendszerszemléletet, hiszen a megfogó megfelelő működéséhez több műszaki tényező összehangolt beállítása szükséges. A felelősségvállalás és a szabálykövetés is hangsúlyos, különösen a szerelés és tesztelés során. Az együttműködési készség kiemelten fejlődik a különböző szakterületek közötti közös munka során.</t>
    </r>
  </si>
  <si>
    <t>Más, villamos vagy gépész végzettségű kollégával együtt dolgozik.</t>
  </si>
  <si>
    <t>Az applikációhoz, technológiához tartozó munkaműveleteket ismeri.</t>
  </si>
  <si>
    <t>Robotmegfogók felújítását, szerelését végzi el.</t>
  </si>
  <si>
    <r>
      <t xml:space="preserve">A tananyagelemek és a deszkriptorok projektszemléletű kapcsolódása:
</t>
    </r>
    <r>
      <rPr>
        <sz val="11"/>
        <color theme="1"/>
        <rFont val="Franklin Gothic Book"/>
        <family val="2"/>
        <charset val="238"/>
      </rPr>
      <t>A projektfeladatokon keresztül megvalósuló oktatás célja, hogy a tanulók önállóan beüzemeljenek egy robotizált gyártócellát, és elsajátítsák a robot manuális vezérlésének alapjait. A feladat során beállítják a robotmegfogót, tesztelik a mozgástartományokat, finomhangolják a pozíciókat, és végrehajtják az alapkezelési műveleteket. A tanulók műszaki dokumentáció alapján dolgoznak, végigkövetik az indítási és biztonsági protokollokat, és betartják az előírt eljárásokat. A projekt során önállóan dolgoznak, de komplexebb hibák vagy szituációk esetén segítséget kérnek karbantartótól vagy oktatótól. A folyamat végén a manuális üzemmód biztonságos és stabil használata jelenti a sikeres teljesítést. A projekt során fejlődik az önállóság, de egyben az is, hogy mikor szükséges segítséget kérni – felelősségteljes helyzetértékelés alapján. A szabálykövetés és a munkabiztonsági szemlélet kiemelt szerepet kap a biztonsági protokollok betartása révén. Emellett fejlődik a precizitás a mozgások beállításakor, valamint a műszaki dokumentáció értelmezése és alkalmazása. A tanulók tudatosítják, hogy a gyártócella üzemeltetése nemcsak technikai, hanem személyes felelősséget is jelent.</t>
    </r>
  </si>
  <si>
    <t>Önállóan dolgozik, mint robotcella-üzemeltető. Ha a jelentkező hibákat 15 percen belül nem tudja elhárítani, karbantartói segítséget kér.</t>
  </si>
  <si>
    <t>Belátja a termelési feladatokban a robotüzemeltetés fontosságát.</t>
  </si>
  <si>
    <t>Ismeri a robotok általános felépítését, mozgási tartományait, a manuális kezelés módját.</t>
  </si>
  <si>
    <t>Robotcellákat üzemeltet, és manuális üzemmódban kezel.</t>
  </si>
  <si>
    <r>
      <t xml:space="preserve">Kapcsolódó tananyagegységek:
</t>
    </r>
    <r>
      <rPr>
        <sz val="11"/>
        <color theme="1"/>
        <rFont val="Franklin Gothic Book"/>
        <family val="2"/>
        <charset val="238"/>
      </rPr>
      <t>„A” (1.; 3.; 5.; 6. sor)
„B” (2.; 4.; 7. sor)</t>
    </r>
  </si>
  <si>
    <r>
      <t xml:space="preserve">időkeret: 
</t>
    </r>
    <r>
      <rPr>
        <sz val="11"/>
        <color theme="1"/>
        <rFont val="Franklin Gothic Book"/>
        <family val="2"/>
        <charset val="238"/>
      </rPr>
      <t>50 óra</t>
    </r>
  </si>
  <si>
    <t>A projekt célja, hogy a tanulók valósághű környezetben gyakorolják a hibaelhárítási folyamatot egy összetett, hibásan működő gyártósoron. A rendszer különböző technológiai elemekből épül fel – frekvenciaváltós hajtásokból, pneumatikus vagy hidraulikus mozgatóegységekből, PLC-ből, HMI-ből és érzékelőkből –, és bár a dokumentáció helyes, rejtett hibák akadályozzák a működést. A tanulók feladata, hogy szisztematikusan átvizsgálják a rendszert, azonosítsák a hibák forrását, majd dokumentált módon elvégezzék a szükséges javításokat és újra teszteljék a berendezést. A lehetséges hibák között szerepelhet helytelen PLC–HMI kommunikációs beállítás, hibás frekvenciaváltó-paraméterezés, szivárgás, összekevert I/O-csatornák vagy mechanikai problémák.
A projektfeladatok végrehajtása során a tanulók fejlesztik problémamegoldó gondolkodásukat, megtanulják alkalmazni a műszaki dokumentációkat és diagnosztikai eszközöket, valamint tapasztalatot szereznek a logikus, lépésről lépésre haladó hibaelemzésben. A munkafolyamat precíz dokumentálása, a biztonsági előírások követése, valamint a közös döntéshozatal során fejlődik felelősségvállalásuk, szabálykövető attitűdjük és együttműködési készségük. A javítások során a hibás vagy cserélt elemek szakszerű kezelése és selejtezése elősegíti a környezettudatos szemlélet megerősödését is.</t>
  </si>
  <si>
    <r>
      <t xml:space="preserve">Kapcsolódó tananyagegységek:
</t>
    </r>
    <r>
      <rPr>
        <sz val="11"/>
        <color theme="1"/>
        <rFont val="Franklin Gothic Book"/>
        <family val="2"/>
        <charset val="238"/>
      </rPr>
      <t>„A” (1.; 3.; 5.; 6. sor)</t>
    </r>
  </si>
  <si>
    <r>
      <t xml:space="preserve">időkeret: 
</t>
    </r>
    <r>
      <rPr>
        <sz val="11"/>
        <color theme="1"/>
        <rFont val="Franklin Gothic Book"/>
        <family val="2"/>
        <charset val="238"/>
      </rPr>
      <t>35 óra</t>
    </r>
  </si>
  <si>
    <t>A projekt célja egy teljesen automatizált, PLC-vezérlésű szelektálórendszer megismerése és működtetése, amely érzékelőkkel és robotkarok segítségével végzi el a munkadarabok vizsgálatát és szétválogatását. A tanulók egy olyan rendszeren dolgoznak, amely egy futószalagon érkező munkadarabot érzékel, majd a PLC parancsára egy robotkar áthelyezi azt egy másik szalagra. Az új szalagon egy érzékelőrendszer elemzi a darabot egy adott tulajdonság alapján (pl. szín, tömeg, furat megléte), és az eredménytől függően egy pneumatikus toldókar vagy egy másik robotkar segítségével irányítja a megfelelő pozícióra. A tanulók feladata a rendszer beállítása, a szenzorok paraméterezése, a PLC program működésének ellenőrzése, valamint a mechanikus végrehajtó egységek tesztelése. A folyamat során fejlődik a felelősségérzetük, hiszen minden beavatkozás hatással van az automatikus szelek­tálás pontosságára. A csapatmunka és az egymás közötti egyeztetés elengedhetetlen a sikeres üzemeltetéshez, így az együttműködési készség is fejlődik. A hulladékcsökkentés, az anyagfelhasználás hatékonysága és az energiatakarékos működtetés révén a tanulók környezettudatos szemléletet is elsajátítanak.</t>
  </si>
  <si>
    <r>
      <rPr>
        <b/>
        <sz val="11"/>
        <color theme="1"/>
        <rFont val="Franklin Gothic Book"/>
        <family val="2"/>
        <charset val="238"/>
      </rPr>
      <t>A tananyagelemek és a deszkriptorok projektszemléletű kapcsolódása:</t>
    </r>
    <r>
      <rPr>
        <sz val="11"/>
        <color theme="1"/>
        <rFont val="Franklin Gothic Book"/>
        <family val="2"/>
        <charset val="238"/>
      </rPr>
      <t xml:space="preserve">
A projektfeladatokon keresztül megvalósuló oktatás célja a gyártósor szállítószalag-rendszere és anyagmozgató egységei megbízható és biztonságos működésének fenntartása rendszeres mechanikai ellenőrzéssel és karbantartással. A tanulók feladata a láncok feszességének, a görgők kopottságának és a mechanikus csatlakozások állapotának vizsgálata, majd szükség esetén azonos típusú alkatrészekkel történő csere elvégzése. A mechanikai beállításokat és illesztéseket a gyártói dokumentáció alapján, a szabályoknak megfelelően hajtják végre. A munkavégzés során fejlődik a tanulók precizitása, dokumentáció-olvasási készsége és szabálykövető attitűdje. A feladatok során tapasztalatot szereznek a biztonságos és körültekintő karbantartás alapelveiben, és mivel gyakran közösen dolgoznak a gépeken, együttműködési készségük is fejlődik. A selejtezett alkatrészek szakszerű kezelése és a környezet tisztán tartása pedig a környezettudatos szemlélet kialakítását segíti.</t>
    </r>
  </si>
  <si>
    <t>Karbantartás, üzemeltetés a gyakorlatban</t>
  </si>
  <si>
    <t>Villamos hálózatok ellenőrzése</t>
  </si>
  <si>
    <t>Villamos gépek szerelése, üzemeltetése</t>
  </si>
  <si>
    <t>Kapcsolószekrények szerelése</t>
  </si>
  <si>
    <t>Készülékismeret</t>
  </si>
  <si>
    <t>Karbantartás, szerelés</t>
  </si>
  <si>
    <t>Munkáját önállóan végzi a baleset- és, munkavédelmi előírások betartása mellett.</t>
  </si>
  <si>
    <t>A szállítóberendezéseken és azok elemein a tőle elvárható legnagyobb gondossággal végzi a munkáját, a műszaki dokumentáció alapján. Munkája során törekszik a környezetre káros hatások csökkentésére.</t>
  </si>
  <si>
    <t>Ismeri a gyártásban használt rugalmas szerelési rendszer alapelemeit. (mechanikai alapelemeket, továbbító technikákat, szalag- és láncvonóelemes szállítóberendezések elemeit, karmozgató technikákat).</t>
  </si>
  <si>
    <t>Különálló ipari gyártóberendezések összeköttetését, gyártósorrá való kialakítását biztosító szerkezeti elemek előírás szerinti karbantartását, javítását, típusazonos alkatrészek cseréjét végzi.</t>
  </si>
  <si>
    <t>„B” Gyártósori karbantartás és hibaelhárítás (2; 4; 7. sor)</t>
  </si>
  <si>
    <r>
      <t xml:space="preserve">A tananyagelemek és a deszkriptorok projektszemléletű kapcsolódása:
</t>
    </r>
    <r>
      <rPr>
        <sz val="11"/>
        <color theme="1"/>
        <rFont val="Franklin Gothic Book"/>
        <family val="2"/>
        <charset val="238"/>
      </rPr>
      <t>A projektfeladatok végrehajtása során a tanulók frekvenciaváltós hajtásokat vizsgálnak és állítanak be olyan rendszerekben, mint szállítószalagok, emelőkarok vagy tolóegységek. A cél, hogy a tanulók megismerjék a hajtásrendszerek hibadiagnosztikáját és beavatkozzanak a megfelelő paraméterek módosításával. A hibavadászat során feltárják a működési rendellenességek okait, majd dokumentáció alapján elvégzik a szükséges beállításokat: például fordulatszám, gyorsítás és fékezési rámpák, illetve forgásirány paraméterezése. A munkát szakember felügyelete mellett, biztonságos körülmények között végzik, ügyelve arra, hogy a beállítások igazodjanak a gyártási igényekhez és az energiahatékonysági szempontokhoz. A folyamat során fejlődik a szabálykövető munkavégzés, a környezettudatosság, valamint az együttműködés, hiszen a feladatok elvégzése gyakran közös döntéshozatalt és egyeztetést igényel. A felelősségvállalás pedig a helyes paraméterezés következményeinek felismerésében és a biztonsági szabályok betartásában is megjelenik.</t>
    </r>
  </si>
  <si>
    <t>Fontosnak tartja a korszerű készülékek megismerését és alkalmazását.</t>
  </si>
  <si>
    <t>Ismeri az ipari elektronikai vezérlések, frekvenciaváltók, szervohajtások vezérlőberendezését paraméterezését, vizsgálati eljárásait.</t>
  </si>
  <si>
    <t>Ipari gyártórendszerekben alkalmazott vezérelt hajtások előírás szerinti beállítását és paraméterezését végzi.</t>
  </si>
  <si>
    <t>„A” Ipari automatizálás és vezérléstechnika (1; 3; 5; 6. sor)</t>
  </si>
  <si>
    <r>
      <t xml:space="preserve">A tananyagelemek és a deszkriptorok projektszemléletű kapcsolódása:
</t>
    </r>
    <r>
      <rPr>
        <sz val="11"/>
        <color theme="1"/>
        <rFont val="Franklin Gothic Book"/>
        <family val="2"/>
        <charset val="238"/>
      </rPr>
      <t>A projektfeladatokon keresztül megvalósuló oktatás célja, hogy a tanulók valós gyártókörnyezetben sajátítsák el az intelligens érzékelők paraméterezésének gyakorlatát, és megértsék, hogyan illeszthetők ezek megbízhatóan egy automatizált szelektálórendszerbe. A feladat során különféle programozható érzékelőket (például szín-, tömeg- vagy pozícióérzékelőt) állítanak be: meghatározzák a küszöbértékeket, beállítják a kimeneti logikát, időzítéseket és kommunikációs protokollokat. A beállításokat gyártói dokumentáció alapján, az alkalmazási környezet és a vonatkozó biztonsági előírások figyelembevételével végzik el.
A projektfeladatok végrehajtása során fejlődik a tanulók szabálykövetése és dokumentációs pontossága, hiszen a tesztelést követően jegyzőkönyvet készítenek a beállításokról. Mivel az érzékelők környezeti viselkedését is figyelembe kell venni, nő a környezettudatos szemléletük. A feladat végrehajtása során gyakran szükséges a csapaton belüli egyeztetés is, ami elősegíti az együttműködési készség fejlődését.</t>
    </r>
  </si>
  <si>
    <t>Mérőrendszerek felépítése</t>
  </si>
  <si>
    <t xml:space="preserve">A jelfeldolgozás alapjai </t>
  </si>
  <si>
    <t>Vizualizáció</t>
  </si>
  <si>
    <t>Vezérlés, szabályozás</t>
  </si>
  <si>
    <t>Felelős a biztonságtechnikai paraméterek szerinti és az esetleges gyári utasítások alapján történő beállításért.</t>
  </si>
  <si>
    <t>Ipari gyártórendszerekben alkalmazott programozható érzékelők előírás szerinti beállítását és paraméterezését végzi.</t>
  </si>
  <si>
    <r>
      <t xml:space="preserve">A tananyagelemek és a deszkriptorok projektszemléletű kapcsolódása:
</t>
    </r>
    <r>
      <rPr>
        <sz val="11"/>
        <color theme="1"/>
        <rFont val="Franklin Gothic Book"/>
        <family val="2"/>
        <charset val="238"/>
      </rPr>
      <t>A projektfeladatokon keresztül megvalósuló oktatás célja, hogy a tanulók megtanulják a hibakeresés szisztematikus folyamatát egy PLC-vezérelt gyártósor programjában. A feladatuk, hogy valós időben monitorozzák a bemenetek és kimenetek működését, nyomon kövessék a vezérlőprogram futását, és elemezzék az állapotváltozókat, feltételeket. A hibákat lépésről lépésre izolálják: logikai úton kizárják a hibamentes működésű szakaszokat, majd a problémás részeket célzottan javítják.
A projektfeladatok végrehajtása során a tanulók nemcsak technikai precizitást sajátítanak el, hanem a dokumentált hibakeresés szabályait is alkalmazzák, ami hozzájárul a szabálykövető és felelősségteljes munkavégzéshez. Mivel a hibafeltárás gyakran közös gondolkodást és egyeztetést igényel, fejlődik az együttműködési készségük is. A pontos, követhető javítási lépések megvalósítása révén növekszik a feladat iránti elköteleződésük és a szakmai önállóságuk.</t>
    </r>
  </si>
  <si>
    <t>SCADA-rendszerek</t>
  </si>
  <si>
    <t>Mérésadatgyűjtő rendszerek</t>
  </si>
  <si>
    <t>Szisztematikus és módszeres hibakeresést végez az ipari gyártórendszereken, a vezérlőprogram jellemzőinek a monitorozásával és kiértékelésével.</t>
  </si>
  <si>
    <r>
      <t xml:space="preserve">A tananyagelemek és a deszkriptorok projektszemléletű kapcsolódása:
</t>
    </r>
    <r>
      <rPr>
        <sz val="11"/>
        <color theme="1"/>
        <rFont val="Franklin Gothic Book"/>
        <family val="2"/>
        <charset val="238"/>
      </rPr>
      <t>A projektfeladatokon keresztül megvalósuló oktatás célja egy PLC-alapú intelligens szelektálórendszer vezérlésének létrehozása, amely érzékelők jelei alapján döntéseket hoz, és működteti a megfelelő végrehajtó egységet, például egy robotkart. A tanulók feladata a bemeneti és kimeneti konfigurációk létrehozása, valamint a teljes szekvenciális vezérlési logika megírása (pl. érzékelő észlelés → logikai döntés → robotkar aktiválás). A programot ezután letöltik a vezérlőegységre és tesztelik annak működését.
A projektfeladatok végrehajtása során hangsúlyt kap a strukturált programozás: a tanulók modulárisan építik fel a kódrészeket, hogy az később is könnyen módosítható, bővíthető legyen. A közös munka során fejlesztik együttműködési képességeiket, különösen akkor, amikor tapasztalt programozóval konzultálnak a megvalósítás közben. A pontos dokumentáció, a helyes logikai felépítés, valamint a tesztelés szabályainak betartása hozzájárul a felelősségteljes és szabálykövető munkavégzés kialakításához.</t>
    </r>
  </si>
  <si>
    <t>Ipari gyártórendszerek vezérlőberendezését és az ahhoz tartozó modulokat beüzemeli, vezérlőprogramját letölti.</t>
  </si>
  <si>
    <r>
      <t xml:space="preserve">A tananyagelemek és a deszkriptorok projektszemléletű kapcsolódása:
</t>
    </r>
    <r>
      <rPr>
        <sz val="11"/>
        <color theme="1"/>
        <rFont val="Franklin Gothic Book"/>
        <family val="2"/>
        <charset val="238"/>
      </rPr>
      <t>A projektfeladatok végrehajtása során a tanulók egy működő gyártósor rendszeres karbantartását végzik el, különös figyelmet fordítva a pneumatikus és hajtástechnikai elemek állapotára. Feladatuk a szűrők és csatlakozások tisztítása, a szükséges kenés elvégzése, valamint az esetlegesen hibás alkatrészek cseréje. A munkafolyamatokat TPM (Teljeskörű Hatékony Karbantartás) és FMEA (Hibaállapot- és hatáselemzés) elvei szerint dokumentálják, így nemcsak a technikai hibák feltárásában, hanem az adatok pontos rögzítésében is gyakorlatot szereznek. A projektfeladatokon keresztül megvalósuló oktatás célja, hogy a tanulók szisztematikusan feltérképezzék a karbantartás szerepét a megelőző hibakezelésben, és tudatosan járuljanak hozzá a gépek üzembiztonságának fenntartásához. A folyamat során fejlődik a problémamegoldó gondolkodásuk, a precizitásuk, valamint elsajátítják a környezettudatos munkavégzés és a szabályos hulladékkezelés alapelveit. A dokumentáció pontosságáért és a határidők betartásáért való felelősségvállalás, valamint az együttműködés a karbantartási csapat többi tagjával elengedhetetlen a sikeres kivitelezéshez.</t>
    </r>
  </si>
  <si>
    <t>Monitoring</t>
  </si>
  <si>
    <t>A pneumatikus és hidraulikus rendszerek
karbantartása</t>
  </si>
  <si>
    <t>Fontosnak tartja karbantartási tevékenységek pontos végrehajtását és az azzal kapcsolatos határidők betartását.</t>
  </si>
  <si>
    <t>Ismeri a LEAN alapú korszerű karbantartási filozófiákat. (TPM, FMEA, ERCM)</t>
  </si>
  <si>
    <t>Ipari gyártórendszerek, előírás szerinti karbantartását végzi és az elvégzett munkát dokumentálja.</t>
  </si>
  <si>
    <r>
      <t xml:space="preserve">A tananyagelemek és a deszkriptorok projektszemléletű kapcsolódása:
</t>
    </r>
    <r>
      <rPr>
        <sz val="11"/>
        <color theme="1"/>
        <rFont val="Franklin Gothic Book"/>
        <family val="2"/>
        <charset val="238"/>
      </rPr>
      <t>A projektfeladatok végrehajtása során a tanulók egy automatizált robotcellát helyeznek üzembe, amely munkadarabok pozicionálásáért felel a gyártósoron. A rendszer kézi vezérlésének segítségével beállítják a robot mozgástartományait, ellenőrzik a megfogó helyes működését, és gondoskodnak arról, hogy a munkadarabok pontosan a megadott helyekre kerüljenek. A tanulók közben megismerkednek a robotcella szerkezeti felépítésével és működési elvével, különös figyelemmel a biztonságos üzemeltetésre. Bár szükség esetén szakértői konzultációt igénybe vesznek, a rendszer működtetését és a beállításokat önállóan végzik. A projektfeladatok végrehajtása során fejlődik a tanulók problémamegoldó képessége, mivel valós működési környezetben kell beavatkozniuk egy összetett technológiai rendszerbe. Emellett tapasztalatot szereznek az automatizálási rendszerek strukturált beállításában és dokumentálásában is.</t>
    </r>
  </si>
  <si>
    <t>Biztonsági rendszerek</t>
  </si>
  <si>
    <t>Robotok kezelése a gyakorlatban</t>
  </si>
  <si>
    <t xml:space="preserve">Robotikai ismeretek </t>
  </si>
  <si>
    <t>Robotika</t>
  </si>
  <si>
    <t>Önállóan dolgozik, mint robotcella-üzemeltető. Speciális esetben karbantartói segítséget kér.</t>
  </si>
  <si>
    <t>Összes óraszám /2562 óra/:</t>
  </si>
  <si>
    <r>
      <t xml:space="preserve">Kapcsolódó tananyagegységek:
</t>
    </r>
    <r>
      <rPr>
        <sz val="11"/>
        <color theme="1"/>
        <rFont val="Franklin Gothic Book"/>
        <family val="2"/>
        <charset val="238"/>
      </rPr>
      <t>"H" (9; 14. sor)</t>
    </r>
  </si>
  <si>
    <r>
      <t xml:space="preserve">időkeret: 
</t>
    </r>
    <r>
      <rPr>
        <sz val="11"/>
        <color theme="1"/>
        <rFont val="Franklin Gothic Book"/>
        <family val="2"/>
        <charset val="238"/>
      </rPr>
      <t>10-12 óra</t>
    </r>
  </si>
  <si>
    <t>Hibafeltárás és karbantartási terv készítése egy ipari berendezéshez – Projektfeladat
A tanulók feladata:
egy valós vagy modellezett ipari berendezéshez kapcsolódóan hibafeltárási folyamatot hajtsanak végre, valamint kidolgozzanak egy tervszerű megelőző karbantartási (TMK) dokumentációt. 
A projekt során a tanulók hibaszimuláció vagy valós meghibásodás alapján meghatározzák a hiba típusát, lokalizálják és kidolgozzák javításának lehetőségeit. Ezt követően kidolgozzák egy üzem központi berendezésének a karbantartási tervét: eszközök ellenőrzési ciklusai, szükséges eszközök, időzítés, felelősök, dokumentációk. 
A projekt célja:
• a megelőző karbantartás fontosságára, a dokumentálásra és a rendszeres hibafelismerés módszertanára való felkészítés.
A beadandó tartalma:
• hibaazonosítási jegyzőkönyv vagy hibafa-elemzés (pl. Ishikawa-diagram),
• karbantartási terv és ütemezés (táblázatban),
• folyamatábra vagy ellenőrzőlista a karbantartási lépésekről,
• rövid összefoglaló arról, hogyan előzhető meg a vizsgált hiba.
Értékelési szempontok:
• A hibaazonosítás szakmai pontossága.
• A karbantartási terv részletezettsége és gyakorlati alkalmazhatósága.
• A dokumentáció rendezettsége, átláthatósága.
• A megelőző gondolkodásmód és rendszerszemlélet megjelenése.</t>
  </si>
  <si>
    <r>
      <t xml:space="preserve">Kapcsolódó tananyagegységek:
</t>
    </r>
    <r>
      <rPr>
        <sz val="11"/>
        <color theme="1"/>
        <rFont val="Franklin Gothic Book"/>
        <family val="2"/>
        <charset val="238"/>
      </rPr>
      <t>"G" (21; 22; 23. sor)</t>
    </r>
  </si>
  <si>
    <t>Ipari 4.0 rendszerfelügyelet és digitális eszközök bemutatása – Projektfeladat
A tanulók feladata:
mutassák be, hogyan működik egy Ipar 4.0 alapú termelési rendszer, hogyan történik annak felügyelete, és milyen digitális technológiákat alkalmaznak benne. 
A projekt során a tanulók egy konkrét példán (valós vállalati esettanulmány vagy szimulált rendszer) keresztül feltérképezik az Ipar 4.0 jellemzőit: szenzorok, hálózatba kötött berendezések, távfelügyelet, prediktív karbantartás, safety rendszerek szerepét. Emellett bemutatják a digitális eszközöket (pl. dashboardok, adatvizualizációs szoftverek, felügyeleti rendszerek), és értelmezik azok működését.
A projekt célja:
• tanulók rendszerszinten lássák a modern ipari környezetet,
• képesek legyenek a működési elveket egyszerűen, világosan bemutatni.
A beadandó tartalma:
• egy kiválasztott Ipar 4.0 rendszer bemutatása,
• a rendszer elemeinek funkcionális leírása (szenzorok, robotok, safety rendszerek),
• digitális felügyeleti eszközök ismertetése képernyőképek, funkciók,
• prezentáció vagy vizuális poszter a rendszer működéséről.
Értékelési szempontok:
• A bemutatott rendszer átláthatósága, érthetősége.
• A digitális eszközök funkcióinak világos ismertetése.
• A technológiai szakszókincs helyes használata.
• Vizuális megjelenítés színvonala, kreativitása.</t>
  </si>
  <si>
    <r>
      <t xml:space="preserve">Kapcsolódó tananyagegységek:
</t>
    </r>
    <r>
      <rPr>
        <sz val="11"/>
        <color theme="1"/>
        <rFont val="Franklin Gothic Book"/>
        <family val="2"/>
        <charset val="238"/>
      </rPr>
      <t>"F" (12; 17. sor)</t>
    </r>
  </si>
  <si>
    <r>
      <t xml:space="preserve">időkeret: 
</t>
    </r>
    <r>
      <rPr>
        <sz val="11"/>
        <color theme="1"/>
        <rFont val="Franklin Gothic Book"/>
        <family val="2"/>
        <charset val="238"/>
      </rPr>
      <t>8-10 óra</t>
    </r>
  </si>
  <si>
    <t xml:space="preserve">Adatkezelési protokoll kidolgozása és adatbiztonsági gyakorlat – Projektfeladat
A tanulók feladata:
valós vagy szimulált ipari környezetre vonatkozóan kidolgozzanak egy egyszerű adatkezelési és adatbiztonsági szabályzatot, valamint megismerjenek és bemutassanak alapvető adatkezelési gyakorlatokat. 
A projekt során a tanulók feltérképezik, hogy milyen típusú adatok keletkeznek egy automatizált rendszer működése közben (pl. érzékelőadatok, karbantartási naplók, paraméterállományok), hogyan lehet ezeket tárolni, kezelni és védeni. Az adatkezelési eljárásokhoz kapcsolódva ismertetik a biztonsági szinteket, a jelszavas védelmet, az adatmentést és a hozzáférési jogosultságok szerepét.
A projekt célja:
• a tanulók értsék meg az ipari környezetben keletkező digitális adatok kezelésének felelősségteljes módját,
• legyenek képesek egyszerű adatbiztonsági intézkedések tervezésére és dokumentálására.
A beadandó tartalma:
• adatkezelési és adatbiztonsági protokoll (szabályzat),
• példák a keletkező adatokra, kezelésük leírása,
• biztonsági javaslatok, jogosultsági szintek, mentési eljárások ismertetése,
• összefoglaló prezentáció vagy poszter a javasolt rendszer működéséről.
Értékelési szempontok:
• A szabályzat kidolgozottsága és érthetősége.
• Az adatkezelési példák hitelessége, ipari relevanciája.
• A biztonsági intézkedések indokoltsága.
• A dokumentáció színvonala, vizuális bemutatás minősége.
</t>
  </si>
  <si>
    <r>
      <t xml:space="preserve">Kapcsolódó tananyagegységek:
</t>
    </r>
    <r>
      <rPr>
        <sz val="11"/>
        <color theme="1"/>
        <rFont val="Franklin Gothic Book"/>
        <family val="2"/>
        <charset val="238"/>
      </rPr>
      <t>"E" (16; 18. sor)</t>
    </r>
  </si>
  <si>
    <t xml:space="preserve">Egyszerű automatizált vezérlés tervezése és megvalósítása – Projektfeladat
A tanulók feladata:
egy egyszerű vezérlési feladatot (pl. világításvezérlés, szellőztetés, hőmérsékletszabályozás vagy gép indítása/leállítása) automatizáljanak, és a rendszert dokumentálják. 
A projekt során a tanulók vezérlőeszközökkel (pl. PLC, relés logika, mikrokontroller) dolgoznak, megtervezik a rendszer működését, elkészítik a kapcsolási rajzot, elvégzik a vezérlő konfigurálását, és megvalósítják a működést szimulált vagy valós környezetben. A rendszer működését tesztelik, dokumentálják, majd bemutatják.
A projekt célja:
• működő, biztonságos és átlátható automatizált vezérlési rendszer létrehozása,
• amelyhez tartozik egy rövid leírás, működési logika és konfigurációs dokumentáció.
A beadandó tartalma:
• vezérlés működési leírása,
• kapcsolási vagy logikai rajz,
• paraméterezési beállítások, programkód (ha van),
• tesztelési jegyzőkönyv.
Értékelési szempontok:
• A vezérlés logikájának helyessége.
• A dokumentáció szakszerűsége.
• A megvalósítás minősége (szerelés, programozás).
• Biztonsági szempontok figyelembevétele a tervezés során.
</t>
  </si>
  <si>
    <r>
      <t xml:space="preserve">Kapcsolódó tananyagegységek:
</t>
    </r>
    <r>
      <rPr>
        <sz val="11"/>
        <color theme="1"/>
        <rFont val="Franklin Gothic Book"/>
        <family val="2"/>
        <charset val="238"/>
      </rPr>
      <t>"D" (8; 11; 19. sor)</t>
    </r>
  </si>
  <si>
    <r>
      <t xml:space="preserve">időkeret: 
</t>
    </r>
    <r>
      <rPr>
        <sz val="11"/>
        <color theme="1"/>
        <rFont val="Franklin Gothic Book"/>
        <family val="2"/>
        <charset val="238"/>
      </rPr>
      <t>15-20 óra</t>
    </r>
  </si>
  <si>
    <t xml:space="preserve">Villamos hajtásrendszer szerelése és üzembe helyezése – Projektfeladat
A tanulók feladata:
egy kisfeszültségű váltakozóáramú vagy egyenáramú hajtásrendszert (pl. aszinkronmotor frekvenciaváltóval, egyenáramú motor, léptetőmotor stb.) bekössenek, konfiguráljanak és üzembe helyezzenek. 
A projekt során a tanulók kapcsolási rajz alapján elvégzik a vezérlő- és teljesítménykábelek szerelését, ellenőrzik a csatlakozások helyességét, majd elvégzik a frekvenciaváltó vagy vezérlőprogram paraméterezését. A munkavégzés során figyelembe veszik a gyártói előírásokat és a villamos biztonsági szabályokat.
A projekt célja:
a folyamat részeként bemérik a motor működését, ellenőrzik a forgásirányt, alapjel beállítást, valamint a védelmek (pl. túláram, hővédelem) működését. 
A beadandó tartalma:
• kapcsolási rajz,
• paraméterezési adatok, beállítási jegyzőkönyv,
• működési teszt jegyzőkönyve (forgásirány, hibavédelem, stb.).
Értékelési szempontok:
• Szerelés minősége, precizitása.
• A dokumentáció szakszerűsége.
• Munkavédelmi szabályok betartása.
• A rendszer működőképessége, helyes paraméterezés.
</t>
  </si>
  <si>
    <r>
      <t xml:space="preserve">Kapcsolódó tananyagegységek:
</t>
    </r>
    <r>
      <rPr>
        <sz val="11"/>
        <color theme="1"/>
        <rFont val="Franklin Gothic Book"/>
        <family val="2"/>
        <charset val="238"/>
      </rPr>
      <t>"C" (5; 15; 20. sor)</t>
    </r>
  </si>
  <si>
    <t>Villamos mérőlap összeállítása és mérések dokumentálása – Projektfeladat
A tanulók feladata:
egy valós vagy szimulált mérési szituációra építve összeállítsanak egy mérőlapot, elvégezzenek többféle villamos mérést, kiértékeljék a kapott eredményeket, és azokat szabályosan dokumentálják. 
A projekt során a tanulók különféle villamos mennyiségeket mérnek (feszültséget, áramot, teljesítményt), valamint jeladók és szenzorok jeleit. A mérésekhez digitális multimétereket, adatgyűjtő rendszereket, vagy szoftveralapú szimulációkat használhatnak. A mért értékeket szabályos mérési jegyzőkönyvben rögzítik, elemzik a kapott adatokat, és javaslatot tesznek a rendszer beállításaira vagy hibák feltárására.
A projekt célja:
• a tanulók gyakorolják a pontos és szakszerű mérés végrehajtását, 
• az adatok rögzítését, 
• a grafikonos ábrázolását. 
A beadandó tartalma:
• saját összeállítású mérőlap (mérési cél, eszközök, elrendezés),
• mérési jegyzőkönyv (adatokkal, időponttal, mértékegységekkel),
• kiértékelés (grafikon, táblázat, szöveges magyarázat).
Értékelési szempontok:
• Mérési adatok pontossága, hitelessége.
• Dokumentáció teljessége és rendezettsége.
• Módszertani helyesség (eszközhasználat, adatkezelés).
• Elemzőképesség, következtetések megalapozottsága.</t>
  </si>
  <si>
    <r>
      <t xml:space="preserve">Kapcsolódó tananyagegységek:
</t>
    </r>
    <r>
      <rPr>
        <sz val="11"/>
        <color theme="1"/>
        <rFont val="Franklin Gothic Book"/>
        <family val="2"/>
        <charset val="238"/>
      </rPr>
      <t>"B" (2; 3; 4; 6; 10; 13. sor)</t>
    </r>
  </si>
  <si>
    <r>
      <t xml:space="preserve">időkeret: 
</t>
    </r>
    <r>
      <rPr>
        <sz val="11"/>
        <color theme="1"/>
        <rFont val="Franklin Gothic Book"/>
        <family val="2"/>
        <charset val="238"/>
      </rPr>
      <t>30-35 óra</t>
    </r>
  </si>
  <si>
    <t>Villamos elosztószekrény biztonságos kialakítása és ellenőrzése – Projektfeladat
A tanulók feladata:
tervezzenek és dokumentáljanak egy kisfeszültségű villamos elosztószekrényt, figyelembe véve az áramütés elleni védelmet, a védő-összekötő (EPH) rendszer kialakítását, a kikapcsolószervek elhelyezését, a túláram- és zárlatvédelmet, valamint a szekrény biztonságos szerelését. 
A projekt során a tanulók elvégzik az elosztószekrény védelmi elemeinek kiválasztását (pl. kismegszakítók, FI-relék), megtervezik azok logikus elrendezését, és dokumentálják a bekötés módját. Előírás szerint kialakítják az EPH rendszert, ellenőrzik a védelmi kapcsolatok folytonosságát, méréseket végeznek, valamint egyszerű hálózatszámítást is alkalmaznak a védelem megfelelőségének igazolására.
A tanulók 2-3 fős csoportban dolgoznak. A munka során fontos, hogy a szabványokat (pl. MSZ HD 60364) és biztonsági előírásokat szigorún betartsák. A végtermék egy működő elosztószekrény (modellen vagy szimulációs programban), hozzá tartozó kapcsolási rajz és műszaki dokumentáció.
A projekt célja, hogy készítsenek:
• bekötési és kapcsolási vázlatot,
• védelmi eszközökről listát és azok működésének leírását,
• EPH rendszer tervet,
• egyszerű méretezési/hálózatszámítási dokumentációt,
• műszaki leírást és működési leírást.
Értékelési szempontok:
• szabványos és biztonságos megoldás.
• Dokumentáció teljessége és szakmai helyessége.
• Együttműködés a csoportban.
• A kivitelezett vagy modellezett megoldás működőképessége.</t>
  </si>
  <si>
    <r>
      <t xml:space="preserve">Kapcsolódó tananyagegységek: 
</t>
    </r>
    <r>
      <rPr>
        <sz val="11"/>
        <color theme="1"/>
        <rFont val="Franklin Gothic Book"/>
        <family val="2"/>
        <charset val="238"/>
      </rPr>
      <t>"A" (1; 7. sor)</t>
    </r>
  </si>
  <si>
    <t>Biztonságos műhely kialakítása "A" Munkavédelem és szabályozás
A tanulók feladata:
 a gyakorlati helyükön lévő műhely munkavédelmi és villamos biztonsági rendszerét megtervezzék a hatályos szabványok és előírások alapján. 
A projekt során a tanulók felmérik a műhelyben előforduló veszélyforrásokat (fizikai, vegyi, villamos stb.), összegyűjtik a vonatkozó munkavédelmi, tűzvédelmi és környezetvédelmi szabályokat, valamint alkalmazzák a villamos biztonságot szabályozó szabványokat (pl. MSZ HD 60364). A megszerzett ismeretek alapján egy olyan műhelyelrendezési tervet készítenek, amely tartalmazza az elsősegélyhely, a vészkijáratok, a veszélyes anyagok tárolásának és a biztonsági táblák elhelyezésének pontos megtervezését.
A projektmunkát 2–3 fős csoportokban végzik a tanulók. Az elkészült munka három részből áll: 
• egy alaprajzból, 
• egy dokumentációból, amely leírja a figyelembe vett szabályokat és szabványokat,
• egy prezentációból vagy poszterből, amely bemutatja a projekt eredményeit.
A projekt célja:
• a tanulók megértsék és alkalmazzák a munkavédelemhez és a villamos biztonsághoz kapcsolódó előírásokat, 
• fejlesszék a tervezési, együttműködési és dokumentációs készségeiket, 
• tudatosan és felelősségteljesen gondolkodjanak a jövőbeli munkavégzésükről.
Értékelés szempontjai:
• A szabványok és előírások helyes alkalmazása.
• A megoldás kreativitása és megvalósíthatósága.
• Csapatmunka minősége.
• A dokumentáció és prezentáció színvonala.</t>
  </si>
  <si>
    <t>A projektoktatás egy olyan oktatási módszer, ahol a tanulók konkrét, gyakorlati projekteken keresztül sajátítják el az elméleti ismereteket. A projektfeladatok célja, hogy a tanulók aktívan részt vegyenek a tanulási folyamatban, problémamegoldó készségeiket fejlesszék, és közvetlenül alkalmazzák a megszerzett tudást valós helyzetekben. A projektoktatás során a tanulók önállóan vagy csoportban dolgoznak, és a projekt eredményeit prezentálják vagy dokumentálják.</t>
  </si>
  <si>
    <r>
      <t xml:space="preserve">A tananyagelemek és a deszkriptorok projektszemléletű kapcsolódása:
</t>
    </r>
    <r>
      <rPr>
        <sz val="11"/>
        <color theme="1"/>
        <rFont val="Franklin Gothic Book"/>
        <family val="2"/>
        <charset val="238"/>
      </rPr>
      <t>A tanulók bemutatják, hogyan alkalmazható az Ipar 4.0 szemlélet az automatizált rendszerek működésének optimalizálására, különös tekintettel az adatvezérelt karbantartásra, a folyamatfelügyeletre és a rendszerintegrációra. Az „Ipari hálózatok és rendszerek” tananyagelem biztosítja az alapvető hálózati és rendszerismereteket, míg az „Automatika és vezérlés” tananyagelem támogatja a vezérlési folyamatok és beavatkozók működésének megértését. A projekt során a tanulók elemzést készítenek egy példarendszerről, feltérképezik az Ipar 4.0 technológiák alkalmazási lehetőségeit (pl. szenzoros adatgyűjtés, digitális iker, távoli monitoring), és javaslatot tesznek a hatékonyság növelésére. A tanulási folyamat során fejlődik a jövőorientált gondolkodás, a technológiai rendszerszemlélet és az innovatív problémamegoldás képessége.</t>
    </r>
  </si>
  <si>
    <t>Virtuális rendszerek</t>
  </si>
  <si>
    <t>Más szakterületi kollégával együtt dolgozik.</t>
  </si>
  <si>
    <t>Analizáló, rendszerező képességgel rendelkezik.</t>
  </si>
  <si>
    <t>Ismeri a rendszerek működési folyamatát, részeit.</t>
  </si>
  <si>
    <t>Termelőberendezések I.4.0 rendszer működését felügyeli.</t>
  </si>
  <si>
    <t>"G" Ipari hálózatok, rendszerek és Ipar 4.0 (21; 22; 23. sor)</t>
  </si>
  <si>
    <r>
      <t xml:space="preserve">A tananyagelemek és a deszkriptorok projektszemléletű kapcsolódása:
</t>
    </r>
    <r>
      <rPr>
        <sz val="11"/>
        <color theme="1"/>
        <rFont val="Franklin Gothic Book"/>
        <family val="2"/>
        <charset val="238"/>
      </rPr>
      <t>A tanulók egy Ipar 4.0 alapú rendszerhez kapcsolódó felügyeleti megoldást mutatnak be, amely lehet például egy szenzoros adatgyűjtés, prediktív karbantartási modell vagy digitális irányítópult (dashboard). Az „Ipari hálózatok és rendszerek” tananyagelem támogatja a hálózatba kötött eszközök működésének megértését, míg az „Adatkezelés, digitalizáció” tananyagelem biztosítja a digitális eszközök, vizualizációs felületek és adatnaplózók használatához szükséges tudást. A projekt során a tanulók feltérképeznek egy felügyeleti rendszert, bemutatják annak működését (képernyőképek, folyamatábra), és ismertetik, milyen előnyöket nyújt a rendszer az üzemeltetés és karbantartás szempontjából. A tanulási folyamat során fejlődik a digitális kompetencia, a rendszergondolkodás és az adatalapú döntéshozatal képessége.</t>
    </r>
  </si>
  <si>
    <t xml:space="preserve">Biztonsági rendszerek </t>
  </si>
  <si>
    <t>Más villamos, biztonságtechnikai végzettségű szakemberrel együtt dolgozik, közös felelősséggel.</t>
  </si>
  <si>
    <t>Felelős e berendezések hibátlan működéséért.</t>
  </si>
  <si>
    <t>Ismeri a vonatkozó biztonsági előírásokat, a safety körök elemeit.</t>
  </si>
  <si>
    <t>Safety rendszereket ellenőriz, karbantart.</t>
  </si>
  <si>
    <r>
      <t xml:space="preserve">A tananyagelemek és a deszkriptorok projektszemléletű kapcsolódása:
</t>
    </r>
    <r>
      <rPr>
        <sz val="11"/>
        <color theme="1"/>
        <rFont val="Franklin Gothic Book"/>
        <family val="2"/>
        <charset val="238"/>
      </rPr>
      <t>A tanulók egy ipari automatizált rendszer hálózati felépítését vizsgálják meg, és bemutatják annak kommunikációs kapcsolatait, például szenzorok, vezérlők és felügyeleti rendszerek között. Az „Ipari hálózatok és rendszerek” tananyagelem biztosítja a szükséges ismereteket a hálózati topológiákról és protokollokról, míg az „Adatkezelés, digitalizáció” tananyagelem támogatja a kommunikációs adatfolyamok megértését. A projekt során a tanulók modelleznek vagy dokumentálnak egy ipari hálózatot (pl. Ethernet, Profibus), ábrát készítenek a rendszer logikai felépítéséről, és bemutatják az adatátvitel működését. A tanulási folyamat során fejlődik a digitális rendszerszemlélet, az információáramlás átlátása és az ipari kommunikáció alapjainak megértése.</t>
    </r>
  </si>
  <si>
    <t>Robotikai ismeretek</t>
  </si>
  <si>
    <t>Más villamos végzettségű szakemberrel együtt dolgozik.</t>
  </si>
  <si>
    <t>Folyamatosan ellenőrzi munkáját, felelős a munkaköréhez tartozó berendezések működéséért.</t>
  </si>
  <si>
    <t>Ismeri az alapvető üzemeltetési paramétereket, technológiai folyamatokat.</t>
  </si>
  <si>
    <t>Manipulátorokat és robotokat üzemeltet, azok felhasználó- és szervizprogramját kezeli.</t>
  </si>
  <si>
    <r>
      <t xml:space="preserve">A tananyagelemek és a deszkriptorok projektszemléletű kapcsolódása:
</t>
    </r>
    <r>
      <rPr>
        <sz val="11"/>
        <color theme="1"/>
        <rFont val="Franklin Gothic Book"/>
        <family val="2"/>
        <charset val="238"/>
      </rPr>
      <t>A tanulók egy ipari berendezés működését elemzik villamos mérések segítségével, majd az adatokat feldolgozzák, és következtetéseket vonnak le a berendezés állapotára vagy működési hatékonyságára vonatkozóan. A „Villamos mérések és ellenőrzések” tananyagelem biztosítja a mérőműszerek használatát és a jegyzőkönyvkészítés szabályait, míg a „Méréstechnika” tananyagelem támogatja az adatok rendszerezését és grafikus megjelenítését. A projekt során a tanulók mérésterv alapján adatokat rögzítenek (pl. feszültség, áram, teljesítmény), azokat táblázatokban vagy grafikonokon ábrázolják, és szakmai értékelést készítenek. A tanulási folyamat fejleszti a mérési precizitást, az adatértelmezést, valamint a rendszerszintű elemző gondolkodást.</t>
    </r>
  </si>
  <si>
    <t>Ipari vezérlőrendszerek üzembe helyezése, vizsgálata</t>
  </si>
  <si>
    <t>Más villamos, vagy gépész végzettségű szakemberrel együtt dolgozik.</t>
  </si>
  <si>
    <t>Rendkívül fontosnak tartja a precíz beállítást, és annak ellenőrzését.</t>
  </si>
  <si>
    <t>Ismeri a vonatkozó műszaki előírásokat, a szenzorok működését és feladatát a berendezések üzemeltetésében.</t>
  </si>
  <si>
    <t>Szenzorokat és jeladókat telepít, állít be és ellenőriz.</t>
  </si>
  <si>
    <t>"C" Méréstechnika és diagnosztika (5; 15; 20. sor)</t>
  </si>
  <si>
    <r>
      <t xml:space="preserve">A tananyagelemek és a deszkriptorok projektszemléletű kapcsolódása:
</t>
    </r>
    <r>
      <rPr>
        <sz val="11"/>
        <color theme="1"/>
        <rFont val="Franklin Gothic Book"/>
        <family val="2"/>
        <charset val="238"/>
      </rPr>
      <t>A tanulók egy villamos hajtásrendszer üzembe helyezését végzik el, amely során beállítják a működéshez szükséges paramétereket, és elvégzik a tesztüzemet. A „Villamos hálózatok és készülékek” tananyagelem lehetőséget ad a hajtásrendszerek (pl. motor + frekvenciaváltó) működésének megértésére, míg a „Karbantartás, szerelés” tananyagelem gyakorlati keretet biztosít a bekötéshez, szereléshez és indításhoz. A projekt során a tanulók elvégzik a rendszer villamos csatlakoztatását, beparaméterezzék a hajtásvezérlőt, ellenőrzik a forgásirányt, valamint dokumentálják az elvégzett beállításokat. A tanulási folyamat során fejlődik a rendszerszintű gondolkodás, a konfigurációs készség és az önálló beüzemelés képessége.</t>
    </r>
  </si>
  <si>
    <t>Szükség esetén hajtástechnikában jártas és villamos végzettségű kolléga segítségét kéri.</t>
  </si>
  <si>
    <t>Nagy összpontosítással dolgozik, felelős az esetleges anyagi károkért.</t>
  </si>
  <si>
    <t>Ismeri ezen eszközök bekötését, műszaki dokumentációját. El tudja végezni a paraméterezést gépkönyv felhasználásával.</t>
  </si>
  <si>
    <t>Dokumentáció alapján kisfeszültségű vezérlést működtető transzformátorokat, váltakozóáramú és egyenáramú motorokat, hajtásvezérlőket, frekvenciaváltókat köt be és üzemeltet. Egyenáramú hajtásokat, frekvenciaváltós hajtásokat installál, programoz, üzemeltet. Léptető motorokat és szervohajtásokat köt be, programoz és üzemeltet.</t>
  </si>
  <si>
    <t>"D" Villamos rendszerek szerelése és beüzemelése (8; 11; 19. sor)</t>
  </si>
  <si>
    <r>
      <t xml:space="preserve">A tananyagelemek és a deszkriptorok projektszemléletű kapcsolódása:
</t>
    </r>
    <r>
      <rPr>
        <sz val="11"/>
        <color theme="1"/>
        <rFont val="Franklin Gothic Book"/>
        <family val="2"/>
        <charset val="238"/>
      </rPr>
      <t>A tanulók egy egyszerű automatizált rendszer vezérlőprogramját hozzák létre, amely lehet például világításvezérlés, ajtónyitás vagy egy gép működtetése. Az „Automatika és vezérlés” tananyagelem biztosítja a logikai működés, a bemenetek és kimenetek kezelésének ismeretét, míg a „Programozás” tananyagelem támogatja a vezérlőeszközök (pl. PLC) programozási alapjainak elsajátítását. A projekt során a tanulók elkészítik a működési logikát, leprogramozzák a vezérlőt, szimulálják vagy tesztelik a rendszert, majd dokumentálják a működését. A tanulási folyamat során fejlődik az algoritmikus gondolkodás, a műszaki kreativitás és a működési logika hibakeresési készsége.</t>
    </r>
  </si>
  <si>
    <t xml:space="preserve">Számítógépes jelfeldolgozás </t>
  </si>
  <si>
    <t>Ipari vezeték nélküli rendszerek</t>
  </si>
  <si>
    <t>Ipari kommunikációs hálózatok</t>
  </si>
  <si>
    <t>Hálózati alapismeretek alkalmazása</t>
  </si>
  <si>
    <t>Önállóan, vagy informatikus segítségével végzi a tevékenységet.</t>
  </si>
  <si>
    <t>Nagy odafigyeléssel, összpontosítással dolgozik.</t>
  </si>
  <si>
    <t>Ismeri az ipari hálózatok felépítését, konfigurálását.</t>
  </si>
  <si>
    <t>Ipari hálózatokat konfigurál. Ipari vezetéknélküli rendszereket konfigurál.</t>
  </si>
  <si>
    <t>"E" Automatika, vezérlés és programozás (16; 18. sor)</t>
  </si>
  <si>
    <r>
      <t xml:space="preserve">A tananyagelemek és a deszkriptorok projektszemléletű kapcsolódása:
</t>
    </r>
    <r>
      <rPr>
        <sz val="11"/>
        <color theme="1"/>
        <rFont val="Franklin Gothic Book"/>
        <family val="2"/>
        <charset val="238"/>
      </rPr>
      <t>A tanulók egy egyszerű ipari folyamat adatainak gyűjtésére és rendszerezésére alkalmas digitális adatkezelési megoldást alakítanak ki. Az „Adatkezelés, digitalizáció” tananyagelem támogatja az adattípusok felismerését, rendszerezését és az adatokhoz való hozzáférés szabályozását, míg a „Villamos mérések és ellenőrzések” lehetőséget biztosít az adatok forrásának gyakorlati megismerésére. A projekt során a tanulók adatnaplózást végeznek (pl. Excelben vagy szoftveres adatgyűjtő eszközzel), archiválási struktúrát terveznek, és bemutatják, hogyan biztosítják az adatok védelmét és visszakereshetőségét. A tanulási folyamat során fejlődik a digitális önállóság, az adatbiztonság iránti tudatosság és a strukturált adatkezelés képessége.</t>
    </r>
  </si>
  <si>
    <t>SQL-adatbázis-műveletek</t>
  </si>
  <si>
    <t>Adattáblák közötti kapcsolatok</t>
  </si>
  <si>
    <t>Adatbázisok felépítése: táblák, rekordok, mezők</t>
  </si>
  <si>
    <t>Az adatbázis-kezelés alapjai</t>
  </si>
  <si>
    <t>Adatbázisok kezelése</t>
  </si>
  <si>
    <t>Önállóan, szükség esetén IT szakember, rendszergazda segítségével dolgozik.</t>
  </si>
  <si>
    <t>Fontosnak érzi az adatbiztonság előírásainak maradéktalan betartását.</t>
  </si>
  <si>
    <t>Adatbázis-kezeléssel, adatbiztonsággal kapcsolatos ismeretekkel rendelkezik.</t>
  </si>
  <si>
    <t>Adatbázisokat kezel, betartja az adatbiztonsági előírásokat.</t>
  </si>
  <si>
    <t>"F" Adatkezelés és digitalizáció (12; 17. sor)</t>
  </si>
  <si>
    <r>
      <t xml:space="preserve">A tananyagelemek és a deszkriptorok projektszemléletű kapcsolódása:
</t>
    </r>
    <r>
      <rPr>
        <sz val="11"/>
        <color theme="1"/>
        <rFont val="Franklin Gothic Book"/>
        <family val="2"/>
        <charset val="238"/>
      </rPr>
      <t>A tanulók egy egyszerű automatizált vezérlést valósítanak meg – például világítás-, szellőztetés- vagy motorvezérlést – kisvezérlő eszközökkel (pl. relélogika, PLC). Az „Automatika és vezérlés” tananyagelem biztosítja a működési logikák, érzékelők és beavatkozók elméleti és gyakorlati ismereteit, míg a „Villamos hálózatok és készülékek” tananyagelem támogatja a rendszer bekötését és működésének megértését. A projekt során a tanulók megtervezik a működési folyamatot, elkészítik a kapcsolási vagy logikai rajzot, bekötik az eszközöket, majd tesztelik a rendszer működését. A tanulási folyamat során fejlődik a rendszerszintű gondolkodás, a programozási alapismeretek, valamint a tervezési és kivitelezési kompetenciák.</t>
    </r>
  </si>
  <si>
    <t>A jelfeldolgozás alapjai</t>
  </si>
  <si>
    <t>Ciklusok</t>
  </si>
  <si>
    <t>Összetett utasítások</t>
  </si>
  <si>
    <t>Iterációk</t>
  </si>
  <si>
    <t>Eljárások, függvények</t>
  </si>
  <si>
    <t>Utasítások</t>
  </si>
  <si>
    <t>Adatok, adattípusok</t>
  </si>
  <si>
    <t>Programozási alapismeretek alkalmazása</t>
  </si>
  <si>
    <t>Önállóan, de villamos szakember ellenőrzése mellett dolgozik.</t>
  </si>
  <si>
    <t>Munkáját – különös tekintettel a villamos veszélyekre – nagy odafigyeléssel végzi.</t>
  </si>
  <si>
    <t>Ismeri a vezérlő és szabályozó berendezések felépítését, bekötését, paraméterezését.</t>
  </si>
  <si>
    <t>Vezérlő és szabályozó berendezéseket programoz, konfigurál, paraméterez.</t>
  </si>
  <si>
    <r>
      <t xml:space="preserve">A tananyagelemek és a deszkriptorok projektszemléletű kapcsolódása:
</t>
    </r>
    <r>
      <rPr>
        <sz val="11"/>
        <color theme="1"/>
        <rFont val="Franklin Gothic Book"/>
        <family val="2"/>
        <charset val="238"/>
      </rPr>
      <t>A tanulók egy előre meghatározott rendszer részein hajtanak végre villamos méréseket, majd a mért adatokat kiértékelik és összevetik az elvárt működési paraméterekkel. A „Villamos mérések és ellenőrzések” tananyagelem biztosítja a szükséges eszközhasználati és jegyzőkönyvezési ismereteket, míg a „Méréstechnika” tananyagelem lehetőséget ad az adatok pontos értelmezésére és grafikus megjelenítésére. A projekt során a tanulók méréstervet készítenek, adatokat rögzítenek, diagramokat készítenek, majd következtetéseket vonnak le az adott rendszer állapotáról. A tanulási folyamat során fejlődik a precizitás, az adatértelmezés, a mérési fegyelem és a digitális dokumentációkészítés képessége.</t>
    </r>
  </si>
  <si>
    <t>Adatelemzés</t>
  </si>
  <si>
    <t>Önállóan dolgozik. Szükség esetén informatikus kolléga segítségét kéri.</t>
  </si>
  <si>
    <t>Fontosnak tartja, hogy naprakész tudással rendelkezzen a témában.</t>
  </si>
  <si>
    <t>Ismeri az adatgyűjtő rendszerek felépítését, elemeit, azok rendszerben való működését.</t>
  </si>
  <si>
    <t>Mérés-adatgyűjtő rendszereket üzemeltet.</t>
  </si>
  <si>
    <r>
      <t xml:space="preserve">A tananyagelemek és a deszkriptorok projektszemléletű kapcsolódása:
</t>
    </r>
    <r>
      <rPr>
        <sz val="11"/>
        <color theme="1"/>
        <rFont val="Franklin Gothic Book"/>
        <family val="2"/>
        <charset val="238"/>
      </rPr>
      <t>A tanulók egy hibásan működő villamos rendszer vagy berendezés javítását végzik el, amely során feltárják a hiba okát, elvégzik a szükséges beavatkozásokat, majd dokumentálják a javítás folyamatát. A „Villamos mérések és ellenőrzések” tananyagelem támogatja a diagnosztikai mérések kivitelezését, míg a „Villamos hálózatok és készülékek” tananyagelem segít a rendszer működésének és összefüggéseinek megértésében. A projekt során a tanulók hibakeresési tervet készítenek, célzott mérésekkel beazonosítják a hibát, végrehajtják a javítást, majd tesztelik és dokumentálják a megoldást. A tanulási folyamat során fejlődik a logikus hibaelemzés, a műszaki dokumentálás gyakorlata és az önálló, szabálykövető munkavégzés képessége.</t>
    </r>
  </si>
  <si>
    <t>Szükség esetén villamos, vagy gépész végzettségű kolléga segítségét kéri.</t>
  </si>
  <si>
    <t>Munkája során szem előtt tartja a környezetvédelmi szempontokat a felhasznált anyagok meghatározásakor és a keletkező hulladék kezelésekor egyaránt.</t>
  </si>
  <si>
    <t>Ismeri a vonatkozó karbantartási elveket, előírásokat, dokumentációkat.</t>
  </si>
  <si>
    <t>Tervezett karbantartási feladatokat végez.</t>
  </si>
  <si>
    <t>"H" Karbantartás, hibaelhárítás (9; 14. sor)</t>
  </si>
  <si>
    <r>
      <t xml:space="preserve">A tananyagelemek és a deszkriptorok projektszemléletű kapcsolódása:
</t>
    </r>
    <r>
      <rPr>
        <sz val="11"/>
        <color theme="1"/>
        <rFont val="Franklin Gothic Book"/>
        <family val="2"/>
        <charset val="238"/>
      </rPr>
      <t>A tanulók egy ipari rendszer telepítése vagy felülvizsgálata során alkalmazzák az MSZ HD 60364 szabvány előírásait, különös tekintettel az érintésvédelemre, vezetékezésre és védelmi eszközök alkalmazására. A „Villamos hálózatok és készülékek” tananyagelem lehetőséget biztosít a szabvány értelmezésére és gyakorlati példákon való alkalmazására, míg a „Karbantartás, szerelés” tananyagelem keretet ad a fizikai kivitelezéshez és szabvány szerinti munkavégzéshez. A projekt során a tanulók konkrét telepítési terv alapján dolgoznak, összevetik a gyakorlati kivitelezést a szabványi előírásokkal, és dokumentálják a megfelelőséget. A tanulási folyamat során fejlődik a szabványtudatosság, a műszaki precizitás és a felelősségteljes munkavégzés képessége.</t>
    </r>
  </si>
  <si>
    <t>Szükség esetén villamos végzettségű kolléga segítségét kéri.</t>
  </si>
  <si>
    <t>Tudását folyamatosan fejleszti, magyar és idegen nyelvű szakirodalmat olvas.</t>
  </si>
  <si>
    <t>Egyszerű hálózatszámítási és méretezési feladatokat végez el.</t>
  </si>
  <si>
    <t>"B" Villamos biztonságtechnika és védelem (2; 3; 4; 6; 10; 13. sor)</t>
  </si>
  <si>
    <r>
      <t xml:space="preserve">A tananyagelemek és a deszkriptorok projektszemléletű kapcsolódása:
</t>
    </r>
    <r>
      <rPr>
        <sz val="11"/>
        <color theme="1"/>
        <rFont val="Franklin Gothic Book"/>
        <family val="2"/>
        <charset val="238"/>
      </rPr>
      <t>A tanulók egy ipari rendszer működését követő alapvető adatnaplózási és adatkezelési feladatot hajtanak végre, amely során digitálisan rögzítik és rendszerezik az érzékelőkből, vezérlőkből vagy karbantartási eseményekből származó adatokat. Az „Adatkezelés, digitalizáció” tananyagelem biztosítja az adatkezelési elvek és formátumok megértését, míg a „Villamos mérések és ellenőrzések” lehetőséget ad az adatok forrásának gyakorlati megtapasztalására. A projekt során a tanulók adatokat gyűjtenek, táblázatban rögzítik, elemzik azokat, majd javaslatot tesznek az adatkezelési és archiválási gyakorlatra. A tanulási folyamat során fejlődik a digitális kompetencia, az adatbiztonság iránti érzékenység és a rendszerezett gondolkodás.</t>
    </r>
  </si>
  <si>
    <t>Adatbiztonság</t>
  </si>
  <si>
    <t>Archiválás</t>
  </si>
  <si>
    <t>A programkészítés elvei</t>
  </si>
  <si>
    <t>Algoritmuskészítés, -kódolás</t>
  </si>
  <si>
    <t>Feladatait önállóan végzi el. Amennyiben szükséges, nyelvi lektor segítségét kéri, fordítóprogramot, szótárat használ.</t>
  </si>
  <si>
    <t>Tudását folyamatosan fejleszti, idegen nyelvű szakirodalmat olvas, nyomon követi a szabványok változásait.</t>
  </si>
  <si>
    <t>Ismeri a villamos, IT, gépészeti, mechatronikai rendszerek dokumentációit, illetve digitális úton történő készítésük módját, szabályait.</t>
  </si>
  <si>
    <t>Műszaki dokumentációkat értelmez és készít el magyar és idegen nyelven.</t>
  </si>
  <si>
    <r>
      <t xml:space="preserve">A tananyagelemek és a deszkriptorok projektszemléletű kapcsolódása:
</t>
    </r>
    <r>
      <rPr>
        <sz val="11"/>
        <color theme="1"/>
        <rFont val="Franklin Gothic Book"/>
        <family val="2"/>
        <charset val="238"/>
      </rPr>
      <t>A tanulók egy villamos hajtásrendszer telepítését végzik el, amely során bekötik a vezérlő és teljesítménykábeleket, és felkészítik a rendszert az üzembe helyezésre. A „Villamos hálózatok és készülékek” tananyagelem biztosítja az eszközök működésének és bekötési módjainak megértését, míg a „Karbantartás, szerelés” lehetőséget ad a fizikai kiépítésre és szerelési gyakorlatra. A projekt során a tanulók kapcsolási rajz alapján dolgoznak, helyesen csatlakoztatják a motorokat, érzékelőket, védelmi elemeket, majd ellenőrzik a bekötés helyességét. A tanulási folyamat során fejlődik a rajzértelmezés, a szereléstechnikai pontosság és a biztonságos munkavégzés iránti elkötelezettség.</t>
    </r>
  </si>
  <si>
    <t>A beépítésnél fontosnak tartja a munka-, baleset- és környezetvédelmi előírások betartását.</t>
  </si>
  <si>
    <t>Kapcsoló készülékeket, vezérlési készülékeket telepít, kapcsolószekrényeket szerel, azokba vezetékezést, sínezést készít dokumentáció alapján.</t>
  </si>
  <si>
    <r>
      <t xml:space="preserve">A tananyagelemek és a deszkriptorok projektszemléletű kapcsolódása:
</t>
    </r>
    <r>
      <rPr>
        <sz val="11"/>
        <color theme="1"/>
        <rFont val="Franklin Gothic Book"/>
        <family val="2"/>
        <charset val="238"/>
      </rPr>
      <t>A tanulók egy villamos rendszer túláram- és zárlatvédelmének kialakítását vagy ellenőrzését végzik el kapcsolási rajz és szabványok alapján. A „Villamos hálózatok és készülékek” tananyagelem lehetőséget ad a védelmi eszközök – például kismegszakítók, olvadóbiztosítók – kiválasztására és működésük megértésére, míg a „Villamos mérések és ellenőrzések” tananyagelem támogatja a méréseken alapuló ellenőrzést. A projekt során a tanulók számításokat végeznek a túláram-védelem beállítására, eszközöket választanak, majd gyakorlati teszteléssel ellenőrzik a rendszer működését. A tanulási folyamat során fejlődik a méretezési logika, a szabványalkalmazás és a védelmi rendszerekben való gondolkodás képessége.</t>
    </r>
  </si>
  <si>
    <t>Villamos biztonságtechnika a gyakorlatban</t>
  </si>
  <si>
    <t>Villamos biztonságtechnika, mérés</t>
  </si>
  <si>
    <t>Önállóan végzi a szerelést, katalógusokat, műszaki dokumentációkat használ.</t>
  </si>
  <si>
    <t>Törekszik a lehető legtöbb szakirodalom, gyártói katalógus áttanulmányozására.</t>
  </si>
  <si>
    <t>Ismeri a túláramvédelmi készülékeket és jellemzőiket.</t>
  </si>
  <si>
    <t>Zárlatvédelmi és túlterhelésvédelmi készülékeket épít be dokumentáció alapján a kapcsolószekrénybe.</t>
  </si>
  <si>
    <r>
      <t xml:space="preserve">A tananyagelemek és a deszkriptorok projektszemléletű kapcsolódása:
</t>
    </r>
    <r>
      <rPr>
        <sz val="11"/>
        <color theme="1"/>
        <rFont val="Franklin Gothic Book"/>
        <family val="2"/>
        <charset val="238"/>
      </rPr>
      <t>A tanulók egy ipari vagy oktatási célú berendezés meghibásodását elemzik, és javaslatot tesznek a hiba elhárítására. A „Villamos mérések és ellenőrzések” tananyagelem támogatja a hibafeltárást diagnosztikai módszerekkel, míg a „Villamos hálózatok és készülékek” biztosítja a rendszer működésének megértését. A projekt során a tanulók hibakeresési eljárást terveznek, műszerekkel vizsgálódnak, dokumentálják a hibajelenségeket, majd megfogalmazzák a javítási lépéseket. A tanulási folyamat során fejlődik a hibaelemző gondolkodás, a rendszerlátás, a méréstechnikai jártasság és a problémamegoldó képesség.</t>
    </r>
  </si>
  <si>
    <t>Szükség esetén villamos, illetve gépész karbantartó kolléga segítségét kéri.</t>
  </si>
  <si>
    <t>A hibaelhárítással, üzemzavar-elhárítással kapcsolatos korszerű tudás megszerzésére törekszik.</t>
  </si>
  <si>
    <t>Ismeri a villamos, pneumatikus, hidraulikus rendszerek együttes működését, a berendezés felépítését, a működési dokumentációkat, munkautasításokat.</t>
  </si>
  <si>
    <t>Üzemzavar- és hibaelhárítási feladatokat lát el a termelőberendezések automatikai, mechatronikai és villamos alrendszerein.</t>
  </si>
  <si>
    <r>
      <t xml:space="preserve">A tananyagelemek és a deszkriptorok projektszemléletű kapcsolódása:
</t>
    </r>
    <r>
      <rPr>
        <sz val="11"/>
        <color theme="1"/>
        <rFont val="Franklin Gothic Book"/>
        <family val="2"/>
        <charset val="238"/>
      </rPr>
      <t>A tanulók egy villamos fogyasztó – például egy aszinkronmotor vagy más ipari berendezés – beüzemelését végzik el, kapcsolási rajz alapján. A „Villamos hálózatok és készülékek” tananyagelem lehetőséget biztosít a berendezés működésének megértésére, míg a „Karbantartás, szerelés” tananyagelem keretet ad a bekötés és szerelés gyakorlati kivitelezéséhez. A projekt során a tanulók azonosítják a csatlakozási pontokat, ellenőrzik a bekötést, elvégzik az üzembe helyezést és az első indítási próbákat. A tanulási folyamat során fejlődik a technikai kivitelezés pontossága, a munkabiztonsági szabályok betartása és a hibafelismerés gyakorlata is.</t>
    </r>
  </si>
  <si>
    <t>Önállóan, de dokumentációkat, internetes forrásokat felhasználva végzi a munkáját.</t>
  </si>
  <si>
    <t>Villamos berendezéseket, fogyasztókat (pl. aszinkronmotor) helyez üzembe, ellenőrzi működésüket.</t>
  </si>
  <si>
    <r>
      <t xml:space="preserve">A tananyagelemek és a deszkriptorok projektszemléletű kapcsolódása:
</t>
    </r>
    <r>
      <rPr>
        <sz val="11"/>
        <color theme="1"/>
        <rFont val="Franklin Gothic Book"/>
        <family val="2"/>
        <charset val="238"/>
      </rPr>
      <t>A tanulók egy villamos rendszer kiépítése vagy ellenőrzése során alkalmazzák a releváns villamos szabványokat, különösen az MSZ HD 60364 és MSZ 1585 előírásait. A „Villamos hálózatok és készülékek” tananyagelem biztosítja az elméleti hátteret a szabványok értelmezéséhez, míg a „Karbantartás, szerelés” tananyagelem lehetőséget ad a szabványos szerelési gyakorlatok megvalósítására. A projekt során a tanulók konkrét villamos telepítési munkafolyamatot hajtanak végre, ellenőrzik az érintésvédelmi és bekötési előírásokat, majd összevetik azokat a szabványi követelményekkel. A tanulási folyamat során fejlődik a szabálytudatosság, a műszaki dokumentációk használata és az önellenőrzés képessége.</t>
    </r>
  </si>
  <si>
    <t>Szabványok és előírások alkalmazása</t>
  </si>
  <si>
    <t>Önállóan, minden szabályt betartva végzi a munkáját.</t>
  </si>
  <si>
    <t>A szabványok változásait, a biztonsági előírásokat és azok változásait folyamatosan figyelemmel követi.</t>
  </si>
  <si>
    <t>A villamos berendezések létesítésére, üzemeltetésére vonatkozó szabványokat (MSZ HD 60364, MSZ 1585 stb.) betartja.</t>
  </si>
  <si>
    <t>"A" Munkavédelem és szabályozás (1; 7. sor)</t>
  </si>
  <si>
    <r>
      <t xml:space="preserve">A tananyagelemek és a deszkriptorok projektszemléletű kapcsolódása:
</t>
    </r>
    <r>
      <rPr>
        <sz val="11"/>
        <color theme="1"/>
        <rFont val="Franklin Gothic Book"/>
        <family val="2"/>
        <charset val="238"/>
      </rPr>
      <t>A tanulók egy villamos rendszer feszültségmentesítését és visszakapcsolását hajtják végre egy karbantartási vagy szerelési művelet részeként. A „Karbantartás, szerelés” tananyagelem biztosítja a gyakorlati környezetet a munkavégzéshez, míg a „Villamos hálózatok és készülékek” tananyagelem lehetőséget ad a szabályos lekapcsolás, visszakapcsolás és ellenőrzés lépéseinek elsajátítására. A projekt során a tanulók előkészítik a biztonságos munkavégzést, dokumentálják a feszültségmentesítést, és végrehajtják a visszakapcsolási műveleteket az előírásoknak megfelelően. A tanulási folyamat során fejlődik a munkavédelmi tudatosság, a műszaki precizitás, valamint az önálló és szabályos munkavégzés képessége.</t>
    </r>
  </si>
  <si>
    <t>Felelős a szabályos műveleti sorrendért.</t>
  </si>
  <si>
    <t>Pontos, precíz és szabályszerű munkavégzésre törekszik. Átérzi e műveletek szakszerű végrehajtásának fontosságát.</t>
  </si>
  <si>
    <r>
      <t xml:space="preserve">A tananyagelemek és a deszkriptorok projektszemléletű kapcsolódása:
</t>
    </r>
    <r>
      <rPr>
        <sz val="11"/>
        <color theme="1"/>
        <rFont val="Franklin Gothic Book"/>
        <family val="2"/>
        <charset val="238"/>
      </rPr>
      <t>A tanulók egy komplex méréstechnikai feladat során energiafogyasztási vagy hálózati paramétereket mérnek meg, dokumentálnak és értelmeznek. A „Villamos mérések és ellenőrzések” tananyagelem biztosítja az eszközhasználathoz szükséges gyakorlati tudást, míg a „Méréstechnika” révén elsajátítják az adatgyűjtés, értékelés és dokumentálás szabályait. A projekt során a tanulók adatokat gyűjtenek (pl. feszültség, áram, teljesítmény), jegyzőkönyvet készítenek, grafikonokat állítanak elő és javaslatokat fogalmaznak meg az energiagazdálkodás vagy hálózati optimalizálás lehetőségeire. A tanulási folyamat fejleszti az analitikus gondolkodást, a mérési pontosságot, az adatértelmezést és a digitális dokumentációs készségeket.</t>
    </r>
  </si>
  <si>
    <t>Készülékek és műszerek használata</t>
  </si>
  <si>
    <t>Villamos végzettségű szakemberrel együtt, a veszélyek tudatában, és közös felelősséggel végzi munkáját.</t>
  </si>
  <si>
    <t>Törekszik a szakmai ismeretek megújítására.</t>
  </si>
  <si>
    <t>Ismeri a mérési alapelveket, a hozzájuk tartozó mérőműszerek felépítését, jellemzőit, bekötésüket, a mérési dokumentációk felépítését.</t>
  </si>
  <si>
    <t>Energiagazdálkodással, hálózati jellemzőkkel összefüggő méréseket végez, dokumentálja és kiértékeli a mért adatokat.</t>
  </si>
  <si>
    <r>
      <t xml:space="preserve">A tananyagelemek és a deszkriptorok projektszemléletű kapcsolódása:
</t>
    </r>
    <r>
      <rPr>
        <sz val="11"/>
        <color theme="1"/>
        <rFont val="Franklin Gothic Book"/>
        <family val="2"/>
        <charset val="238"/>
      </rPr>
      <t>A tanulók egy gyakorlati szerelési projekt során megvalósítják az áramütés elleni védelemhez szükséges kikapcsolószervek beépítését és ellenőrzését. A „Karbantartás, szerelés” tananyagelem keretet ad a kapcsolók, relék, kismegszakítók elhelyezéséhez, míg a „Villamos hálózatok és készülékek” tananyagelem biztosítja a szükséges elméleti ismereteket a kikapcsolási idők, vezetékméretezés és védelmi logikák megértéséhez. A projekt során a tanulók szabvány szerint választják ki és szerelik be a kikapcsolószerveket, majd méréssel ellenőrzik azok működését. A tanulási folyamat fejleszti a szabványalkalmazási készséget, a szereléstechnikai pontosságot és a biztonságorientált szemléletet.</t>
    </r>
  </si>
  <si>
    <t>Munkáját szükség szerint villamos végzettségű kollégával együtt végzi.</t>
  </si>
  <si>
    <t>Precíz, hiánytalan munkavégzésre törekszik. Fontosnak érzi az ellenőrzés végrehajtását.</t>
  </si>
  <si>
    <t>Ismeri a hibavédelmi dokumentációk felépítését. Ismeri a vonatkozó mérési eljárásokat, a készülékek működését és jelöléseit, beállításait, az ellenőrzésük módját.</t>
  </si>
  <si>
    <t xml:space="preserve"> Áramütés elleni védelem kikapcsolószerveit ellenőrzi.</t>
  </si>
  <si>
    <r>
      <t xml:space="preserve">A tananyagelemek és a deszkriptorok projektszemléletű kapcsolódása:
</t>
    </r>
    <r>
      <rPr>
        <sz val="11"/>
        <color theme="1"/>
        <rFont val="Franklin Gothic Book"/>
        <family val="2"/>
        <charset val="238"/>
      </rPr>
      <t>A tanulók egy ipari berendezés védő-összekötő (EPH) rendszerének kialakítását és ellenőrzését végzik el, egy adott szerelési feladat részeként. A „Karbantartás, szerelés” tananyagelem lehetőséget ad a csatlakozások kivitelezésére, míg a „Villamos hálózatok és készülékek” keretében a tanulók megértik az EPH rendszer funkcióját, és képesek azt szakszerűen bekötni, mérni és dokumentálni. A projekt célja, hogy a tanulók az érintésvédelmi szabványokat követve valósítsanak meg biztonságos kötéseket, és gyakorlatban is felismerjék a hibás vagy hiányos földelési pontok veszélyét. A folyamat során fejlődik a szabványalapú gondolkodás, a precizitás és a villamos szereléstechnikai biztonságtudatosság.</t>
    </r>
  </si>
  <si>
    <t>Ismeri az EPH (védő-összekötő rendszer) fogalmát, bekötésének módjait, szabályait, az ellenőrzés lépéseit.</t>
  </si>
  <si>
    <t>EPH (védő-összekötő) rendszer kialakítását, szerelvények bekötését és a rendszer szerelői ellenőrzését végzi el.</t>
  </si>
  <si>
    <r>
      <t xml:space="preserve">A tananyagelemek és a deszkriptorok projektszemléletű kapcsolódása:
</t>
    </r>
    <r>
      <rPr>
        <sz val="11"/>
        <color theme="1"/>
        <rFont val="Franklin Gothic Book"/>
        <family val="2"/>
        <charset val="238"/>
      </rPr>
      <t>A tanulók egy kisfeszültségű villamos rendszer felülvizsgálatát végezzék el, amely során ellenőrzzék az áramütés elleni védelem működését. A „Karbantartás, szerelés” tananyagelem biztosítja a gyakorlati környezetet a kapcsolók és védelmi eszközök beazonosításához, míg a „Villamos hálózatok és készülékek” tananyagelem révén képesek értelmezni és ellenőrizni a kapcsolási pontokat, védelmi megoldásokat. A projekt célja, hogy a tanulók szabványok alapján hajtsanak végre biztonságtechnikai ellenőrzéseket, és dokumentálják az eredményeket. A tanulási folyamat során fejlődik a szabványértelmezés, a diagnosztikai gondolkodás és a villamos biztonság tudatos kezelése – mindez valóságos, gyakorlati helyzetbe ágyazva.</t>
    </r>
  </si>
  <si>
    <t>Munkáját a kísérővel együtt végzi. A dokumentációt önállóan készíti el.</t>
  </si>
  <si>
    <t>Tiszta, előírás szerinti, sérülésmentes szerszámokat, műszereket, eszközöket használ.</t>
  </si>
  <si>
    <t>Villamos berendezések áramütés elleni védelmének szerelői ellenőrzését végzi.</t>
  </si>
  <si>
    <r>
      <t xml:space="preserve">A tananyagelemek és a deszkriptorok projektszemléletű kapcsolódása:
</t>
    </r>
    <r>
      <rPr>
        <sz val="11"/>
        <color theme="1"/>
        <rFont val="Franklin Gothic Book"/>
        <family val="2"/>
        <charset val="238"/>
      </rPr>
      <t>A tanulók egy konkrét karbantartási vagy szerelési munkafolyamat kapcsán dolgoznak ki munkavédelmi tervet. A „Karbantartás, szerelés” tananyagelem gyakorlati keretet ad a feladatnak, míg a „Készülékismeret” segítségével a tanulók felismerik a veszélyforrásokat, alkalmazzák a megfelelő védelmi eszközöket és szabályokat. A projekt célja, hogy a tanulók valós szituációban mérjék fel a kockázatokat, tervezzenek megelőző intézkedéseket, és önállóan, felelősen járjanak el. A tanulási folyamat során fejlődik a szabálykövetés, az együttműködés és a biztonságtudatosság – mindez komplex, aktív tevékenység keretében.</t>
    </r>
  </si>
  <si>
    <t>Fontosnak érzi, hogy munkája során a vonatkozó munka-, tűz-, balesetvédelmi és környezetvédelmi előírásokat betartsa.</t>
  </si>
  <si>
    <t>Ismeri a vonatkozó munka-, tűz-, balesetvédelmi és környezetvédelmi előírásokat.</t>
  </si>
  <si>
    <t>A vonatkozó munka-, tűz-, balesetvédelmi és környezetvédelmi előírásokat betartja, baleset esetén elsősegélyt biztosít.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</si>
</sst>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s>
  <fills count="9">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
      <patternFill patternType="solid">
        <fgColor theme="6" tint="0.79998168889431442"/>
        <bgColor indexed="64"/>
      </patternFill>
    </fill>
  </fills>
  <borders count="3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indexed="64"/>
      </left>
      <right/>
      <top/>
      <bottom style="medium">
        <color auto="1"/>
      </bottom>
      <diagonal/>
    </border>
    <border>
      <left style="thin">
        <color auto="1"/>
      </left>
      <right/>
      <top style="thin">
        <color auto="1"/>
      </top>
      <bottom style="medium">
        <color auto="1"/>
      </bottom>
      <diagonal/>
    </border>
    <border>
      <left style="thin">
        <color auto="1"/>
      </left>
      <right/>
      <top style="thin">
        <color auto="1"/>
      </top>
      <bottom style="thin">
        <color auto="1"/>
      </bottom>
      <diagonal/>
    </border>
    <border>
      <left/>
      <right style="medium">
        <color auto="1"/>
      </right>
      <top/>
      <bottom style="thin">
        <color auto="1"/>
      </bottom>
      <diagonal/>
    </border>
    <border>
      <left/>
      <right/>
      <top/>
      <bottom style="thin">
        <color auto="1"/>
      </bottom>
      <diagonal/>
    </border>
    <border>
      <left/>
      <right style="medium">
        <color auto="1"/>
      </right>
      <top style="medium">
        <color auto="1"/>
      </top>
      <bottom/>
      <diagonal/>
    </border>
    <border>
      <left/>
      <right/>
      <top style="medium">
        <color auto="1"/>
      </top>
      <bottom/>
      <diagonal/>
    </border>
  </borders>
  <cellStyleXfs count="2">
    <xf numFmtId="0" fontId="0" fillId="0" borderId="0"/>
    <xf numFmtId="0" fontId="6" fillId="7" borderId="0" applyNumberFormat="0" applyBorder="0" applyAlignment="0" applyProtection="0"/>
  </cellStyleXfs>
  <cellXfs count="93">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2" fillId="5" borderId="11" xfId="0" applyFont="1" applyFill="1" applyBorder="1" applyAlignment="1">
      <alignment horizontal="justify" vertical="center" wrapText="1"/>
    </xf>
    <xf numFmtId="0" fontId="2" fillId="5" borderId="9" xfId="0" applyFont="1" applyFill="1" applyBorder="1" applyAlignment="1">
      <alignment horizontal="justify"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6" borderId="4" xfId="0" applyFont="1" applyFill="1" applyBorder="1" applyAlignment="1" applyProtection="1">
      <alignment horizontal="center" vertical="center" wrapText="1"/>
      <protection locked="0"/>
    </xf>
    <xf numFmtId="0" fontId="1" fillId="6" borderId="3" xfId="0" applyFont="1" applyFill="1" applyBorder="1" applyAlignment="1" applyProtection="1">
      <alignment horizontal="center" vertical="center" wrapText="1"/>
      <protection locked="0"/>
    </xf>
    <xf numFmtId="0" fontId="2" fillId="6" borderId="13" xfId="0" applyFont="1" applyFill="1" applyBorder="1" applyAlignment="1" applyProtection="1">
      <alignment horizontal="justify" vertical="center" wrapText="1"/>
      <protection locked="0"/>
    </xf>
    <xf numFmtId="0" fontId="2" fillId="6" borderId="9" xfId="0" applyFont="1" applyFill="1" applyBorder="1" applyAlignment="1" applyProtection="1">
      <alignment horizontal="justify" vertical="center" wrapText="1"/>
      <protection locked="0"/>
    </xf>
    <xf numFmtId="0" fontId="2" fillId="6" borderId="12"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right" vertical="center" wrapText="1"/>
      <protection locked="0"/>
    </xf>
    <xf numFmtId="0" fontId="1" fillId="4" borderId="15" xfId="0" applyFont="1" applyFill="1" applyBorder="1" applyAlignment="1" applyProtection="1">
      <alignment horizontal="right" vertical="center" wrapText="1"/>
      <protection locked="0"/>
    </xf>
    <xf numFmtId="0" fontId="1" fillId="4" borderId="28" xfId="0" applyFont="1" applyFill="1" applyBorder="1" applyAlignment="1" applyProtection="1">
      <alignment horizontal="right" vertical="center" wrapText="1"/>
      <protection locked="0"/>
    </xf>
    <xf numFmtId="0" fontId="1" fillId="0" borderId="29" xfId="0" applyFont="1" applyBorder="1" applyAlignment="1">
      <alignment horizontal="center" vertical="center" wrapText="1"/>
    </xf>
    <xf numFmtId="0" fontId="1" fillId="5" borderId="5" xfId="0" applyFont="1" applyFill="1" applyBorder="1" applyAlignment="1" applyProtection="1">
      <alignment horizontal="justify" vertical="center" wrapText="1"/>
      <protection locked="0"/>
    </xf>
    <xf numFmtId="0" fontId="1" fillId="2" borderId="5" xfId="0" applyFont="1" applyFill="1" applyBorder="1" applyAlignment="1" applyProtection="1">
      <alignment horizontal="center" vertical="center" textRotation="90" wrapText="1"/>
      <protection locked="0"/>
    </xf>
    <xf numFmtId="0" fontId="2"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5" borderId="33" xfId="0" applyFont="1" applyFill="1" applyBorder="1" applyAlignment="1" applyProtection="1">
      <alignment horizontal="justify" vertical="center" wrapText="1"/>
      <protection locked="0"/>
    </xf>
    <xf numFmtId="0" fontId="1" fillId="5" borderId="34" xfId="0" applyFont="1" applyFill="1" applyBorder="1" applyAlignment="1" applyProtection="1">
      <alignment horizontal="justify" vertical="center" wrapText="1"/>
      <protection locked="0"/>
    </xf>
    <xf numFmtId="0" fontId="1" fillId="2" borderId="26" xfId="0" applyFont="1" applyFill="1" applyBorder="1" applyAlignment="1" applyProtection="1">
      <alignment horizontal="center" vertical="center" textRotation="90" wrapText="1"/>
      <protection locked="0"/>
    </xf>
    <xf numFmtId="0" fontId="1" fillId="2" borderId="25" xfId="0" applyFont="1" applyFill="1" applyBorder="1" applyAlignment="1" applyProtection="1">
      <alignment horizontal="center" vertical="center" textRotation="90" wrapText="1"/>
      <protection locked="0"/>
    </xf>
    <xf numFmtId="0" fontId="1" fillId="5" borderId="11" xfId="0" applyFont="1" applyFill="1" applyBorder="1" applyAlignment="1" applyProtection="1">
      <alignment horizontal="justify" vertical="center" wrapText="1"/>
      <protection locked="0"/>
    </xf>
    <xf numFmtId="0" fontId="1" fillId="5" borderId="9" xfId="0" applyFont="1" applyFill="1" applyBorder="1" applyAlignment="1" applyProtection="1">
      <alignment horizontal="justify" vertical="center" wrapText="1"/>
      <protection locked="0"/>
    </xf>
    <xf numFmtId="0" fontId="1" fillId="2" borderId="27" xfId="0" applyFont="1" applyFill="1" applyBorder="1" applyAlignment="1" applyProtection="1">
      <alignment horizontal="center" vertical="center" textRotation="90" wrapText="1"/>
      <protection locked="0"/>
    </xf>
    <xf numFmtId="0" fontId="2" fillId="8" borderId="11" xfId="0" applyFont="1" applyFill="1" applyBorder="1" applyAlignment="1">
      <alignment horizontal="center" vertical="center" wrapText="1"/>
    </xf>
    <xf numFmtId="0" fontId="1" fillId="8" borderId="10" xfId="0" applyFont="1" applyFill="1" applyBorder="1" applyAlignment="1">
      <alignment horizontal="right" vertical="center" wrapText="1"/>
    </xf>
    <xf numFmtId="0" fontId="2" fillId="6" borderId="13"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2"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9" xfId="0" applyFont="1" applyFill="1" applyBorder="1" applyAlignment="1">
      <alignment horizontal="left"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85D71-03BD-4DCB-9BE7-B716B43570C2}">
  <dimension ref="A1:H299"/>
  <sheetViews>
    <sheetView zoomScale="80" zoomScaleNormal="80" workbookViewId="0">
      <pane ySplit="1" topLeftCell="A2" activePane="bottomLeft" state="frozen"/>
      <selection pane="bottomLeft" activeCell="L12" sqref="L12"/>
    </sheetView>
  </sheetViews>
  <sheetFormatPr defaultColWidth="9.140625" defaultRowHeight="15.75" x14ac:dyDescent="0.25"/>
  <cols>
    <col min="1" max="1" width="14.5703125" style="3" customWidth="1"/>
    <col min="2" max="2" width="21.28515625" style="4" customWidth="1"/>
    <col min="3" max="3" width="23" style="3" customWidth="1"/>
    <col min="4" max="4" width="28.7109375" style="3" customWidth="1"/>
    <col min="5" max="5" width="24.42578125" style="3" customWidth="1"/>
    <col min="6" max="6" width="28" style="3" customWidth="1"/>
    <col min="7" max="7" width="24" style="3" customWidth="1"/>
    <col min="8" max="8" width="23.42578125" style="3" customWidth="1"/>
    <col min="9" max="16384" width="9.140625" style="2"/>
  </cols>
  <sheetData>
    <row r="1" spans="1:8" s="1" customFormat="1" ht="48" thickBot="1" x14ac:dyDescent="0.3">
      <c r="A1" s="8" t="s">
        <v>0</v>
      </c>
      <c r="B1" s="9" t="s">
        <v>1</v>
      </c>
      <c r="C1" s="55" t="s">
        <v>2</v>
      </c>
      <c r="D1" s="10" t="s">
        <v>3</v>
      </c>
      <c r="E1" s="10" t="s">
        <v>4</v>
      </c>
      <c r="F1" s="10" t="s">
        <v>5</v>
      </c>
      <c r="G1" s="11" t="s">
        <v>6</v>
      </c>
      <c r="H1" s="12" t="s">
        <v>7</v>
      </c>
    </row>
    <row r="2" spans="1:8" x14ac:dyDescent="0.25">
      <c r="A2" s="33">
        <v>1</v>
      </c>
      <c r="B2" s="22" t="s">
        <v>208</v>
      </c>
      <c r="C2" s="54" t="s">
        <v>215</v>
      </c>
      <c r="D2" s="54" t="s">
        <v>130</v>
      </c>
      <c r="E2" s="54" t="s">
        <v>214</v>
      </c>
      <c r="F2" s="54" t="s">
        <v>213</v>
      </c>
      <c r="G2" s="25" t="s">
        <v>93</v>
      </c>
      <c r="H2" s="26"/>
    </row>
    <row r="3" spans="1:8" ht="32.25" thickBot="1" x14ac:dyDescent="0.3">
      <c r="A3" s="34"/>
      <c r="B3" s="23"/>
      <c r="C3" s="53"/>
      <c r="D3" s="53"/>
      <c r="E3" s="53"/>
      <c r="F3" s="53"/>
      <c r="G3" s="13" t="s">
        <v>149</v>
      </c>
      <c r="H3" s="14">
        <v>4</v>
      </c>
    </row>
    <row r="4" spans="1:8" x14ac:dyDescent="0.25">
      <c r="A4" s="34"/>
      <c r="B4" s="23"/>
      <c r="C4" s="53"/>
      <c r="D4" s="53"/>
      <c r="E4" s="53"/>
      <c r="F4" s="53"/>
      <c r="G4" s="25" t="s">
        <v>157</v>
      </c>
      <c r="H4" s="26"/>
    </row>
    <row r="5" spans="1:8" ht="16.5" thickBot="1" x14ac:dyDescent="0.3">
      <c r="A5" s="34"/>
      <c r="B5" s="23"/>
      <c r="C5" s="53"/>
      <c r="D5" s="53"/>
      <c r="E5" s="53"/>
      <c r="F5" s="53"/>
      <c r="G5" s="13" t="s">
        <v>157</v>
      </c>
      <c r="H5" s="14">
        <v>4</v>
      </c>
    </row>
    <row r="6" spans="1:8" x14ac:dyDescent="0.25">
      <c r="A6" s="34"/>
      <c r="B6" s="23"/>
      <c r="C6" s="53"/>
      <c r="D6" s="53"/>
      <c r="E6" s="53"/>
      <c r="F6" s="53"/>
      <c r="G6" s="25" t="s">
        <v>148</v>
      </c>
      <c r="H6" s="26"/>
    </row>
    <row r="7" spans="1:8" x14ac:dyDescent="0.25">
      <c r="A7" s="34"/>
      <c r="B7" s="23"/>
      <c r="C7" s="53"/>
      <c r="D7" s="53"/>
      <c r="E7" s="53"/>
      <c r="F7" s="53"/>
      <c r="G7" s="13" t="s">
        <v>155</v>
      </c>
      <c r="H7" s="14">
        <v>4</v>
      </c>
    </row>
    <row r="8" spans="1:8" ht="32.25" thickBot="1" x14ac:dyDescent="0.3">
      <c r="A8" s="34"/>
      <c r="B8" s="23"/>
      <c r="C8" s="53"/>
      <c r="D8" s="53"/>
      <c r="E8" s="53"/>
      <c r="F8" s="53"/>
      <c r="G8" s="13" t="s">
        <v>147</v>
      </c>
      <c r="H8" s="14">
        <v>4</v>
      </c>
    </row>
    <row r="9" spans="1:8" x14ac:dyDescent="0.25">
      <c r="A9" s="34"/>
      <c r="B9" s="23"/>
      <c r="C9" s="53"/>
      <c r="D9" s="53"/>
      <c r="E9" s="53"/>
      <c r="F9" s="53"/>
      <c r="G9" s="25" t="s">
        <v>146</v>
      </c>
      <c r="H9" s="26"/>
    </row>
    <row r="10" spans="1:8" x14ac:dyDescent="0.25">
      <c r="A10" s="34"/>
      <c r="B10" s="23"/>
      <c r="C10" s="53"/>
      <c r="D10" s="53"/>
      <c r="E10" s="53"/>
      <c r="F10" s="53"/>
      <c r="G10" s="13" t="s">
        <v>145</v>
      </c>
      <c r="H10" s="14">
        <v>2</v>
      </c>
    </row>
    <row r="11" spans="1:8" x14ac:dyDescent="0.25">
      <c r="A11" s="34"/>
      <c r="B11" s="23"/>
      <c r="C11" s="53"/>
      <c r="D11" s="53"/>
      <c r="E11" s="53"/>
      <c r="F11" s="53"/>
      <c r="G11" s="13" t="s">
        <v>144</v>
      </c>
      <c r="H11" s="14">
        <v>2</v>
      </c>
    </row>
    <row r="12" spans="1:8" ht="32.25" thickBot="1" x14ac:dyDescent="0.3">
      <c r="A12" s="34"/>
      <c r="B12" s="23"/>
      <c r="C12" s="53"/>
      <c r="D12" s="53"/>
      <c r="E12" s="53"/>
      <c r="F12" s="53"/>
      <c r="G12" s="13" t="s">
        <v>143</v>
      </c>
      <c r="H12" s="14">
        <v>2</v>
      </c>
    </row>
    <row r="13" spans="1:8" x14ac:dyDescent="0.25">
      <c r="A13" s="34"/>
      <c r="B13" s="23"/>
      <c r="C13" s="53"/>
      <c r="D13" s="53"/>
      <c r="E13" s="53"/>
      <c r="F13" s="53"/>
      <c r="G13" s="25" t="s">
        <v>142</v>
      </c>
      <c r="H13" s="26"/>
    </row>
    <row r="14" spans="1:8" x14ac:dyDescent="0.25">
      <c r="A14" s="34"/>
      <c r="B14" s="23"/>
      <c r="C14" s="53"/>
      <c r="D14" s="53"/>
      <c r="E14" s="53"/>
      <c r="F14" s="53"/>
      <c r="G14" s="13" t="s">
        <v>154</v>
      </c>
      <c r="H14" s="14">
        <v>4</v>
      </c>
    </row>
    <row r="15" spans="1:8" ht="32.25" thickBot="1" x14ac:dyDescent="0.3">
      <c r="A15" s="34"/>
      <c r="B15" s="23"/>
      <c r="C15" s="53"/>
      <c r="D15" s="53"/>
      <c r="E15" s="53"/>
      <c r="F15" s="53"/>
      <c r="G15" s="13" t="s">
        <v>141</v>
      </c>
      <c r="H15" s="14">
        <v>6</v>
      </c>
    </row>
    <row r="16" spans="1:8" x14ac:dyDescent="0.25">
      <c r="A16" s="34"/>
      <c r="B16" s="23"/>
      <c r="C16" s="53"/>
      <c r="D16" s="53"/>
      <c r="E16" s="53"/>
      <c r="F16" s="53"/>
      <c r="G16" s="25" t="s">
        <v>138</v>
      </c>
      <c r="H16" s="26"/>
    </row>
    <row r="17" spans="1:8" x14ac:dyDescent="0.25">
      <c r="A17" s="34"/>
      <c r="B17" s="23"/>
      <c r="C17" s="53"/>
      <c r="D17" s="53"/>
      <c r="E17" s="53"/>
      <c r="F17" s="53"/>
      <c r="G17" s="13" t="s">
        <v>138</v>
      </c>
      <c r="H17" s="14">
        <v>20</v>
      </c>
    </row>
    <row r="18" spans="1:8" x14ac:dyDescent="0.25">
      <c r="A18" s="34"/>
      <c r="B18" s="23"/>
      <c r="C18" s="53"/>
      <c r="D18" s="53"/>
      <c r="E18" s="53"/>
      <c r="F18" s="53"/>
      <c r="G18" s="13" t="s">
        <v>125</v>
      </c>
      <c r="H18" s="14">
        <v>15</v>
      </c>
    </row>
    <row r="19" spans="1:8" ht="16.5" thickBot="1" x14ac:dyDescent="0.3">
      <c r="A19" s="34"/>
      <c r="B19" s="23"/>
      <c r="C19" s="52"/>
      <c r="D19" s="52"/>
      <c r="E19" s="52"/>
      <c r="F19" s="52"/>
      <c r="G19" s="27" t="s">
        <v>8</v>
      </c>
      <c r="H19" s="29">
        <f>SUM(H3:H3,H5:H5,H7:H8,H10:H12,H14:H15,H17:H18,)</f>
        <v>67</v>
      </c>
    </row>
    <row r="20" spans="1:8" ht="195.75" customHeight="1" thickBot="1" x14ac:dyDescent="0.3">
      <c r="A20" s="35"/>
      <c r="B20" s="24"/>
      <c r="C20" s="31" t="s">
        <v>212</v>
      </c>
      <c r="D20" s="31"/>
      <c r="E20" s="31"/>
      <c r="F20" s="32"/>
      <c r="G20" s="28"/>
      <c r="H20" s="30"/>
    </row>
    <row r="21" spans="1:8" x14ac:dyDescent="0.25">
      <c r="A21" s="33">
        <v>2</v>
      </c>
      <c r="B21" s="22" t="s">
        <v>208</v>
      </c>
      <c r="C21" s="54" t="s">
        <v>211</v>
      </c>
      <c r="D21" s="54" t="s">
        <v>129</v>
      </c>
      <c r="E21" s="54" t="s">
        <v>128</v>
      </c>
      <c r="F21" s="54" t="s">
        <v>210</v>
      </c>
      <c r="G21" s="25" t="s">
        <v>148</v>
      </c>
      <c r="H21" s="26"/>
    </row>
    <row r="22" spans="1:8" ht="32.25" thickBot="1" x14ac:dyDescent="0.3">
      <c r="A22" s="34"/>
      <c r="B22" s="23"/>
      <c r="C22" s="53"/>
      <c r="D22" s="53"/>
      <c r="E22" s="53"/>
      <c r="F22" s="53"/>
      <c r="G22" s="13" t="s">
        <v>147</v>
      </c>
      <c r="H22" s="14">
        <v>2</v>
      </c>
    </row>
    <row r="23" spans="1:8" x14ac:dyDescent="0.25">
      <c r="A23" s="34"/>
      <c r="B23" s="23"/>
      <c r="C23" s="53"/>
      <c r="D23" s="53"/>
      <c r="E23" s="53"/>
      <c r="F23" s="53"/>
      <c r="G23" s="25" t="s">
        <v>146</v>
      </c>
      <c r="H23" s="26"/>
    </row>
    <row r="24" spans="1:8" x14ac:dyDescent="0.25">
      <c r="A24" s="34"/>
      <c r="B24" s="23"/>
      <c r="C24" s="53"/>
      <c r="D24" s="53"/>
      <c r="E24" s="53"/>
      <c r="F24" s="53"/>
      <c r="G24" s="13" t="s">
        <v>145</v>
      </c>
      <c r="H24" s="14">
        <v>4</v>
      </c>
    </row>
    <row r="25" spans="1:8" x14ac:dyDescent="0.25">
      <c r="A25" s="34"/>
      <c r="B25" s="23"/>
      <c r="C25" s="53"/>
      <c r="D25" s="53"/>
      <c r="E25" s="53"/>
      <c r="F25" s="53"/>
      <c r="G25" s="13" t="s">
        <v>144</v>
      </c>
      <c r="H25" s="14">
        <v>6</v>
      </c>
    </row>
    <row r="26" spans="1:8" ht="32.25" thickBot="1" x14ac:dyDescent="0.3">
      <c r="A26" s="34"/>
      <c r="B26" s="23"/>
      <c r="C26" s="53"/>
      <c r="D26" s="53"/>
      <c r="E26" s="53"/>
      <c r="F26" s="53"/>
      <c r="G26" s="13" t="s">
        <v>143</v>
      </c>
      <c r="H26" s="14">
        <v>6</v>
      </c>
    </row>
    <row r="27" spans="1:8" x14ac:dyDescent="0.25">
      <c r="A27" s="34"/>
      <c r="B27" s="23"/>
      <c r="C27" s="53"/>
      <c r="D27" s="53"/>
      <c r="E27" s="53"/>
      <c r="F27" s="53"/>
      <c r="G27" s="25" t="s">
        <v>142</v>
      </c>
      <c r="H27" s="26"/>
    </row>
    <row r="28" spans="1:8" x14ac:dyDescent="0.25">
      <c r="A28" s="34"/>
      <c r="B28" s="23"/>
      <c r="C28" s="53"/>
      <c r="D28" s="53"/>
      <c r="E28" s="53"/>
      <c r="F28" s="53"/>
      <c r="G28" s="13" t="s">
        <v>154</v>
      </c>
      <c r="H28" s="14">
        <v>10</v>
      </c>
    </row>
    <row r="29" spans="1:8" ht="32.25" thickBot="1" x14ac:dyDescent="0.3">
      <c r="A29" s="34"/>
      <c r="B29" s="23"/>
      <c r="C29" s="53"/>
      <c r="D29" s="53"/>
      <c r="E29" s="53"/>
      <c r="F29" s="53"/>
      <c r="G29" s="13" t="s">
        <v>141</v>
      </c>
      <c r="H29" s="14">
        <v>10</v>
      </c>
    </row>
    <row r="30" spans="1:8" x14ac:dyDescent="0.25">
      <c r="A30" s="34"/>
      <c r="B30" s="23"/>
      <c r="C30" s="53"/>
      <c r="D30" s="53"/>
      <c r="E30" s="53"/>
      <c r="F30" s="53"/>
      <c r="G30" s="25" t="s">
        <v>138</v>
      </c>
      <c r="H30" s="26"/>
    </row>
    <row r="31" spans="1:8" x14ac:dyDescent="0.25">
      <c r="A31" s="34"/>
      <c r="B31" s="23"/>
      <c r="C31" s="53"/>
      <c r="D31" s="53"/>
      <c r="E31" s="53"/>
      <c r="F31" s="53"/>
      <c r="G31" s="13" t="s">
        <v>138</v>
      </c>
      <c r="H31" s="14">
        <v>15</v>
      </c>
    </row>
    <row r="32" spans="1:8" x14ac:dyDescent="0.25">
      <c r="A32" s="34"/>
      <c r="B32" s="23"/>
      <c r="C32" s="53"/>
      <c r="D32" s="53"/>
      <c r="E32" s="53"/>
      <c r="F32" s="53"/>
      <c r="G32" s="13" t="s">
        <v>125</v>
      </c>
      <c r="H32" s="14">
        <v>8</v>
      </c>
    </row>
    <row r="33" spans="1:8" ht="16.5" thickBot="1" x14ac:dyDescent="0.3">
      <c r="A33" s="34"/>
      <c r="B33" s="23"/>
      <c r="C33" s="52"/>
      <c r="D33" s="52"/>
      <c r="E33" s="52"/>
      <c r="F33" s="52"/>
      <c r="G33" s="27" t="s">
        <v>8</v>
      </c>
      <c r="H33" s="29">
        <f>SUM(H22:H22,H24:H26,H28:H29,H31:H32,)</f>
        <v>61</v>
      </c>
    </row>
    <row r="34" spans="1:8" ht="216.75" customHeight="1" thickBot="1" x14ac:dyDescent="0.3">
      <c r="A34" s="35"/>
      <c r="B34" s="24"/>
      <c r="C34" s="31" t="s">
        <v>209</v>
      </c>
      <c r="D34" s="31"/>
      <c r="E34" s="31"/>
      <c r="F34" s="32"/>
      <c r="G34" s="28"/>
      <c r="H34" s="30"/>
    </row>
    <row r="35" spans="1:8" x14ac:dyDescent="0.25">
      <c r="A35" s="33">
        <v>3</v>
      </c>
      <c r="B35" s="22" t="s">
        <v>208</v>
      </c>
      <c r="C35" s="54" t="s">
        <v>207</v>
      </c>
      <c r="D35" s="54" t="s">
        <v>127</v>
      </c>
      <c r="E35" s="54" t="s">
        <v>206</v>
      </c>
      <c r="F35" s="54" t="s">
        <v>126</v>
      </c>
      <c r="G35" s="25" t="s">
        <v>148</v>
      </c>
      <c r="H35" s="26"/>
    </row>
    <row r="36" spans="1:8" ht="32.25" thickBot="1" x14ac:dyDescent="0.3">
      <c r="A36" s="34"/>
      <c r="B36" s="23"/>
      <c r="C36" s="53"/>
      <c r="D36" s="53"/>
      <c r="E36" s="53"/>
      <c r="F36" s="53"/>
      <c r="G36" s="13" t="s">
        <v>147</v>
      </c>
      <c r="H36" s="14">
        <v>6</v>
      </c>
    </row>
    <row r="37" spans="1:8" x14ac:dyDescent="0.25">
      <c r="A37" s="34"/>
      <c r="B37" s="23"/>
      <c r="C37" s="53"/>
      <c r="D37" s="53"/>
      <c r="E37" s="53"/>
      <c r="F37" s="53"/>
      <c r="G37" s="25" t="s">
        <v>146</v>
      </c>
      <c r="H37" s="26"/>
    </row>
    <row r="38" spans="1:8" x14ac:dyDescent="0.25">
      <c r="A38" s="34"/>
      <c r="B38" s="23"/>
      <c r="C38" s="53"/>
      <c r="D38" s="53"/>
      <c r="E38" s="53"/>
      <c r="F38" s="53"/>
      <c r="G38" s="13" t="s">
        <v>145</v>
      </c>
      <c r="H38" s="14">
        <v>4</v>
      </c>
    </row>
    <row r="39" spans="1:8" x14ac:dyDescent="0.25">
      <c r="A39" s="34"/>
      <c r="B39" s="23"/>
      <c r="C39" s="53"/>
      <c r="D39" s="53"/>
      <c r="E39" s="53"/>
      <c r="F39" s="53"/>
      <c r="G39" s="13" t="s">
        <v>144</v>
      </c>
      <c r="H39" s="14">
        <v>6</v>
      </c>
    </row>
    <row r="40" spans="1:8" ht="32.25" thickBot="1" x14ac:dyDescent="0.3">
      <c r="A40" s="34"/>
      <c r="B40" s="23"/>
      <c r="C40" s="53"/>
      <c r="D40" s="53"/>
      <c r="E40" s="53"/>
      <c r="F40" s="53"/>
      <c r="G40" s="13" t="s">
        <v>143</v>
      </c>
      <c r="H40" s="14">
        <v>4</v>
      </c>
    </row>
    <row r="41" spans="1:8" x14ac:dyDescent="0.25">
      <c r="A41" s="34"/>
      <c r="B41" s="23"/>
      <c r="C41" s="53"/>
      <c r="D41" s="53"/>
      <c r="E41" s="53"/>
      <c r="F41" s="53"/>
      <c r="G41" s="25" t="s">
        <v>142</v>
      </c>
      <c r="H41" s="26"/>
    </row>
    <row r="42" spans="1:8" x14ac:dyDescent="0.25">
      <c r="A42" s="34"/>
      <c r="B42" s="23"/>
      <c r="C42" s="53"/>
      <c r="D42" s="53"/>
      <c r="E42" s="53"/>
      <c r="F42" s="53"/>
      <c r="G42" s="13" t="s">
        <v>154</v>
      </c>
      <c r="H42" s="14">
        <v>10</v>
      </c>
    </row>
    <row r="43" spans="1:8" ht="32.25" thickBot="1" x14ac:dyDescent="0.3">
      <c r="A43" s="34"/>
      <c r="B43" s="23"/>
      <c r="C43" s="53"/>
      <c r="D43" s="53"/>
      <c r="E43" s="53"/>
      <c r="F43" s="53"/>
      <c r="G43" s="13" t="s">
        <v>141</v>
      </c>
      <c r="H43" s="14">
        <v>10</v>
      </c>
    </row>
    <row r="44" spans="1:8" x14ac:dyDescent="0.25">
      <c r="A44" s="34"/>
      <c r="B44" s="23"/>
      <c r="C44" s="53"/>
      <c r="D44" s="53"/>
      <c r="E44" s="53"/>
      <c r="F44" s="53"/>
      <c r="G44" s="25" t="s">
        <v>138</v>
      </c>
      <c r="H44" s="26"/>
    </row>
    <row r="45" spans="1:8" x14ac:dyDescent="0.25">
      <c r="A45" s="34"/>
      <c r="B45" s="23"/>
      <c r="C45" s="53"/>
      <c r="D45" s="53"/>
      <c r="E45" s="53"/>
      <c r="F45" s="53"/>
      <c r="G45" s="13" t="s">
        <v>138</v>
      </c>
      <c r="H45" s="14">
        <v>20</v>
      </c>
    </row>
    <row r="46" spans="1:8" x14ac:dyDescent="0.25">
      <c r="A46" s="34"/>
      <c r="B46" s="23"/>
      <c r="C46" s="53"/>
      <c r="D46" s="53"/>
      <c r="E46" s="53"/>
      <c r="F46" s="53"/>
      <c r="G46" s="13" t="s">
        <v>125</v>
      </c>
      <c r="H46" s="14">
        <v>10</v>
      </c>
    </row>
    <row r="47" spans="1:8" ht="16.5" thickBot="1" x14ac:dyDescent="0.3">
      <c r="A47" s="34"/>
      <c r="B47" s="23"/>
      <c r="C47" s="52"/>
      <c r="D47" s="52"/>
      <c r="E47" s="52"/>
      <c r="F47" s="52"/>
      <c r="G47" s="27" t="s">
        <v>8</v>
      </c>
      <c r="H47" s="29">
        <f>SUM(H36:H36,H38:H40,H42:H43,H45:H46,)</f>
        <v>70</v>
      </c>
    </row>
    <row r="48" spans="1:8" ht="190.5" customHeight="1" thickBot="1" x14ac:dyDescent="0.3">
      <c r="A48" s="35"/>
      <c r="B48" s="24"/>
      <c r="C48" s="31" t="s">
        <v>205</v>
      </c>
      <c r="D48" s="31"/>
      <c r="E48" s="31"/>
      <c r="F48" s="32"/>
      <c r="G48" s="28"/>
      <c r="H48" s="30"/>
    </row>
    <row r="49" spans="1:8" x14ac:dyDescent="0.25">
      <c r="A49" s="33">
        <v>4</v>
      </c>
      <c r="B49" s="22" t="s">
        <v>197</v>
      </c>
      <c r="C49" s="54" t="s">
        <v>204</v>
      </c>
      <c r="D49" s="54" t="s">
        <v>203</v>
      </c>
      <c r="E49" s="54" t="s">
        <v>202</v>
      </c>
      <c r="F49" s="54" t="s">
        <v>201</v>
      </c>
      <c r="G49" s="25" t="s">
        <v>92</v>
      </c>
      <c r="H49" s="26"/>
    </row>
    <row r="50" spans="1:8" ht="32.25" thickBot="1" x14ac:dyDescent="0.3">
      <c r="A50" s="34"/>
      <c r="B50" s="23"/>
      <c r="C50" s="53"/>
      <c r="D50" s="53"/>
      <c r="E50" s="53"/>
      <c r="F50" s="53"/>
      <c r="G50" s="13" t="s">
        <v>181</v>
      </c>
      <c r="H50" s="14">
        <v>6</v>
      </c>
    </row>
    <row r="51" spans="1:8" x14ac:dyDescent="0.25">
      <c r="A51" s="34"/>
      <c r="B51" s="23"/>
      <c r="C51" s="53"/>
      <c r="D51" s="53"/>
      <c r="E51" s="53"/>
      <c r="F51" s="53"/>
      <c r="G51" s="25" t="s">
        <v>140</v>
      </c>
      <c r="H51" s="26"/>
    </row>
    <row r="52" spans="1:8" ht="16.5" thickBot="1" x14ac:dyDescent="0.3">
      <c r="A52" s="34"/>
      <c r="B52" s="23"/>
      <c r="C52" s="53"/>
      <c r="D52" s="53"/>
      <c r="E52" s="53"/>
      <c r="F52" s="53"/>
      <c r="G52" s="13" t="s">
        <v>139</v>
      </c>
      <c r="H52" s="14">
        <v>30</v>
      </c>
    </row>
    <row r="53" spans="1:8" x14ac:dyDescent="0.25">
      <c r="A53" s="34"/>
      <c r="B53" s="23"/>
      <c r="C53" s="53"/>
      <c r="D53" s="53"/>
      <c r="E53" s="53"/>
      <c r="F53" s="53"/>
      <c r="G53" s="25" t="s">
        <v>119</v>
      </c>
      <c r="H53" s="26"/>
    </row>
    <row r="54" spans="1:8" ht="31.5" x14ac:dyDescent="0.25">
      <c r="A54" s="34"/>
      <c r="B54" s="23"/>
      <c r="C54" s="53"/>
      <c r="D54" s="53"/>
      <c r="E54" s="53"/>
      <c r="F54" s="53"/>
      <c r="G54" s="13" t="s">
        <v>158</v>
      </c>
      <c r="H54" s="14">
        <v>6</v>
      </c>
    </row>
    <row r="55" spans="1:8" x14ac:dyDescent="0.25">
      <c r="A55" s="34"/>
      <c r="B55" s="23"/>
      <c r="C55" s="53"/>
      <c r="D55" s="53"/>
      <c r="E55" s="53"/>
      <c r="F55" s="53"/>
      <c r="G55" s="13" t="s">
        <v>122</v>
      </c>
      <c r="H55" s="14">
        <v>6</v>
      </c>
    </row>
    <row r="56" spans="1:8" x14ac:dyDescent="0.25">
      <c r="A56" s="34"/>
      <c r="B56" s="23"/>
      <c r="C56" s="53"/>
      <c r="D56" s="53"/>
      <c r="E56" s="53"/>
      <c r="F56" s="53"/>
      <c r="G56" s="13" t="s">
        <v>170</v>
      </c>
      <c r="H56" s="14">
        <v>7</v>
      </c>
    </row>
    <row r="57" spans="1:8" ht="16.5" thickBot="1" x14ac:dyDescent="0.3">
      <c r="A57" s="34"/>
      <c r="B57" s="23"/>
      <c r="C57" s="52"/>
      <c r="D57" s="52"/>
      <c r="E57" s="52"/>
      <c r="F57" s="52"/>
      <c r="G57" s="27" t="s">
        <v>8</v>
      </c>
      <c r="H57" s="29">
        <f>SUM(H50:H50,H52:H52,H54:H56,)</f>
        <v>55</v>
      </c>
    </row>
    <row r="58" spans="1:8" ht="183" customHeight="1" thickBot="1" x14ac:dyDescent="0.3">
      <c r="A58" s="35"/>
      <c r="B58" s="24"/>
      <c r="C58" s="31" t="s">
        <v>200</v>
      </c>
      <c r="D58" s="31"/>
      <c r="E58" s="31"/>
      <c r="F58" s="32"/>
      <c r="G58" s="28"/>
      <c r="H58" s="30"/>
    </row>
    <row r="59" spans="1:8" x14ac:dyDescent="0.25">
      <c r="A59" s="33">
        <v>5</v>
      </c>
      <c r="B59" s="22" t="s">
        <v>197</v>
      </c>
      <c r="C59" s="54" t="s">
        <v>199</v>
      </c>
      <c r="D59" s="54" t="s">
        <v>124</v>
      </c>
      <c r="E59" s="54"/>
      <c r="F59" s="54"/>
      <c r="G59" s="25" t="s">
        <v>92</v>
      </c>
      <c r="H59" s="26"/>
    </row>
    <row r="60" spans="1:8" ht="31.5" x14ac:dyDescent="0.25">
      <c r="A60" s="34"/>
      <c r="B60" s="23"/>
      <c r="C60" s="53"/>
      <c r="D60" s="53"/>
      <c r="E60" s="53"/>
      <c r="F60" s="53"/>
      <c r="G60" s="13" t="s">
        <v>194</v>
      </c>
      <c r="H60" s="14">
        <v>10</v>
      </c>
    </row>
    <row r="61" spans="1:8" ht="31.5" x14ac:dyDescent="0.25">
      <c r="A61" s="34"/>
      <c r="B61" s="23"/>
      <c r="C61" s="53"/>
      <c r="D61" s="53"/>
      <c r="E61" s="53"/>
      <c r="F61" s="53"/>
      <c r="G61" s="13" t="s">
        <v>193</v>
      </c>
      <c r="H61" s="14">
        <v>10</v>
      </c>
    </row>
    <row r="62" spans="1:8" ht="31.5" x14ac:dyDescent="0.25">
      <c r="A62" s="34"/>
      <c r="B62" s="23"/>
      <c r="C62" s="53"/>
      <c r="D62" s="53"/>
      <c r="E62" s="53"/>
      <c r="F62" s="53"/>
      <c r="G62" s="13" t="s">
        <v>192</v>
      </c>
      <c r="H62" s="14">
        <v>10</v>
      </c>
    </row>
    <row r="63" spans="1:8" x14ac:dyDescent="0.25">
      <c r="A63" s="34"/>
      <c r="B63" s="23"/>
      <c r="C63" s="53"/>
      <c r="D63" s="53"/>
      <c r="E63" s="53"/>
      <c r="F63" s="53"/>
      <c r="G63" s="13" t="s">
        <v>191</v>
      </c>
      <c r="H63" s="14">
        <v>12</v>
      </c>
    </row>
    <row r="64" spans="1:8" ht="31.5" x14ac:dyDescent="0.25">
      <c r="A64" s="34"/>
      <c r="B64" s="23"/>
      <c r="C64" s="53"/>
      <c r="D64" s="53"/>
      <c r="E64" s="53"/>
      <c r="F64" s="53"/>
      <c r="G64" s="13" t="s">
        <v>190</v>
      </c>
      <c r="H64" s="14">
        <v>10</v>
      </c>
    </row>
    <row r="65" spans="1:8" ht="47.25" x14ac:dyDescent="0.25">
      <c r="A65" s="34"/>
      <c r="B65" s="23"/>
      <c r="C65" s="53"/>
      <c r="D65" s="53"/>
      <c r="E65" s="53"/>
      <c r="F65" s="53"/>
      <c r="G65" s="13" t="s">
        <v>186</v>
      </c>
      <c r="H65" s="14">
        <v>8</v>
      </c>
    </row>
    <row r="66" spans="1:8" ht="32.25" thickBot="1" x14ac:dyDescent="0.3">
      <c r="A66" s="34"/>
      <c r="B66" s="23"/>
      <c r="C66" s="53"/>
      <c r="D66" s="53"/>
      <c r="E66" s="53"/>
      <c r="F66" s="53"/>
      <c r="G66" s="13" t="s">
        <v>181</v>
      </c>
      <c r="H66" s="14">
        <v>18</v>
      </c>
    </row>
    <row r="67" spans="1:8" x14ac:dyDescent="0.25">
      <c r="A67" s="34"/>
      <c r="B67" s="23"/>
      <c r="C67" s="53"/>
      <c r="D67" s="53"/>
      <c r="E67" s="53"/>
      <c r="F67" s="53"/>
      <c r="G67" s="25" t="s">
        <v>88</v>
      </c>
      <c r="H67" s="26"/>
    </row>
    <row r="68" spans="1:8" ht="31.5" x14ac:dyDescent="0.25">
      <c r="A68" s="34"/>
      <c r="B68" s="23"/>
      <c r="C68" s="53"/>
      <c r="D68" s="53"/>
      <c r="E68" s="53"/>
      <c r="F68" s="53"/>
      <c r="G68" s="13" t="s">
        <v>175</v>
      </c>
      <c r="H68" s="14">
        <v>10</v>
      </c>
    </row>
    <row r="69" spans="1:8" ht="31.5" x14ac:dyDescent="0.25">
      <c r="A69" s="34"/>
      <c r="B69" s="23"/>
      <c r="C69" s="53"/>
      <c r="D69" s="53"/>
      <c r="E69" s="53"/>
      <c r="F69" s="53"/>
      <c r="G69" s="13" t="s">
        <v>185</v>
      </c>
      <c r="H69" s="14">
        <v>2</v>
      </c>
    </row>
    <row r="70" spans="1:8" x14ac:dyDescent="0.25">
      <c r="A70" s="34"/>
      <c r="B70" s="23"/>
      <c r="C70" s="53"/>
      <c r="D70" s="53"/>
      <c r="E70" s="53"/>
      <c r="F70" s="53"/>
      <c r="G70" s="13" t="s">
        <v>174</v>
      </c>
      <c r="H70" s="14">
        <v>3</v>
      </c>
    </row>
    <row r="71" spans="1:8" ht="31.5" x14ac:dyDescent="0.25">
      <c r="A71" s="34"/>
      <c r="B71" s="23"/>
      <c r="C71" s="53"/>
      <c r="D71" s="53"/>
      <c r="E71" s="53"/>
      <c r="F71" s="53"/>
      <c r="G71" s="13" t="s">
        <v>90</v>
      </c>
      <c r="H71" s="14">
        <v>5</v>
      </c>
    </row>
    <row r="72" spans="1:8" x14ac:dyDescent="0.25">
      <c r="A72" s="34"/>
      <c r="B72" s="23"/>
      <c r="C72" s="53"/>
      <c r="D72" s="53"/>
      <c r="E72" s="53"/>
      <c r="F72" s="53"/>
      <c r="G72" s="13" t="s">
        <v>123</v>
      </c>
      <c r="H72" s="14">
        <v>2</v>
      </c>
    </row>
    <row r="73" spans="1:8" ht="16.5" thickBot="1" x14ac:dyDescent="0.3">
      <c r="A73" s="34"/>
      <c r="B73" s="23"/>
      <c r="C73" s="53"/>
      <c r="D73" s="53"/>
      <c r="E73" s="53"/>
      <c r="F73" s="53"/>
      <c r="G73" s="13" t="s">
        <v>166</v>
      </c>
      <c r="H73" s="14">
        <v>4</v>
      </c>
    </row>
    <row r="74" spans="1:8" x14ac:dyDescent="0.25">
      <c r="A74" s="34"/>
      <c r="B74" s="23"/>
      <c r="C74" s="53"/>
      <c r="D74" s="53"/>
      <c r="E74" s="53"/>
      <c r="F74" s="53"/>
      <c r="G74" s="25" t="s">
        <v>165</v>
      </c>
      <c r="H74" s="26"/>
    </row>
    <row r="75" spans="1:8" ht="63" x14ac:dyDescent="0.25">
      <c r="A75" s="34"/>
      <c r="B75" s="23"/>
      <c r="C75" s="53"/>
      <c r="D75" s="53"/>
      <c r="E75" s="53"/>
      <c r="F75" s="53"/>
      <c r="G75" s="13" t="s">
        <v>164</v>
      </c>
      <c r="H75" s="14">
        <v>3</v>
      </c>
    </row>
    <row r="76" spans="1:8" x14ac:dyDescent="0.25">
      <c r="A76" s="34"/>
      <c r="B76" s="23"/>
      <c r="C76" s="53"/>
      <c r="D76" s="53"/>
      <c r="E76" s="53"/>
      <c r="F76" s="53"/>
      <c r="G76" s="13" t="s">
        <v>163</v>
      </c>
      <c r="H76" s="14">
        <v>4</v>
      </c>
    </row>
    <row r="77" spans="1:8" ht="31.5" x14ac:dyDescent="0.25">
      <c r="A77" s="34"/>
      <c r="B77" s="23"/>
      <c r="C77" s="53"/>
      <c r="D77" s="53"/>
      <c r="E77" s="53"/>
      <c r="F77" s="53"/>
      <c r="G77" s="13" t="s">
        <v>162</v>
      </c>
      <c r="H77" s="14">
        <v>5</v>
      </c>
    </row>
    <row r="78" spans="1:8" ht="32.25" thickBot="1" x14ac:dyDescent="0.3">
      <c r="A78" s="34"/>
      <c r="B78" s="23"/>
      <c r="C78" s="53"/>
      <c r="D78" s="53"/>
      <c r="E78" s="53"/>
      <c r="F78" s="53"/>
      <c r="G78" s="13" t="s">
        <v>161</v>
      </c>
      <c r="H78" s="14">
        <v>5</v>
      </c>
    </row>
    <row r="79" spans="1:8" x14ac:dyDescent="0.25">
      <c r="A79" s="34"/>
      <c r="B79" s="23"/>
      <c r="C79" s="53"/>
      <c r="D79" s="53"/>
      <c r="E79" s="53"/>
      <c r="F79" s="53"/>
      <c r="G79" s="25" t="s">
        <v>160</v>
      </c>
      <c r="H79" s="26"/>
    </row>
    <row r="80" spans="1:8" ht="31.5" x14ac:dyDescent="0.25">
      <c r="A80" s="34"/>
      <c r="B80" s="23"/>
      <c r="C80" s="53"/>
      <c r="D80" s="53"/>
      <c r="E80" s="53"/>
      <c r="F80" s="53"/>
      <c r="G80" s="13" t="s">
        <v>173</v>
      </c>
      <c r="H80" s="14">
        <v>1</v>
      </c>
    </row>
    <row r="81" spans="1:8" x14ac:dyDescent="0.25">
      <c r="A81" s="34"/>
      <c r="B81" s="23"/>
      <c r="C81" s="53"/>
      <c r="D81" s="53"/>
      <c r="E81" s="53"/>
      <c r="F81" s="53"/>
      <c r="G81" s="13" t="s">
        <v>172</v>
      </c>
      <c r="H81" s="14">
        <v>1</v>
      </c>
    </row>
    <row r="82" spans="1:8" x14ac:dyDescent="0.25">
      <c r="A82" s="34"/>
      <c r="B82" s="23"/>
      <c r="C82" s="53"/>
      <c r="D82" s="53"/>
      <c r="E82" s="53"/>
      <c r="F82" s="53"/>
      <c r="G82" s="13" t="s">
        <v>171</v>
      </c>
      <c r="H82" s="14">
        <v>1</v>
      </c>
    </row>
    <row r="83" spans="1:8" ht="32.25" thickBot="1" x14ac:dyDescent="0.3">
      <c r="A83" s="34"/>
      <c r="B83" s="23"/>
      <c r="C83" s="53"/>
      <c r="D83" s="53"/>
      <c r="E83" s="53"/>
      <c r="F83" s="53"/>
      <c r="G83" s="13" t="s">
        <v>159</v>
      </c>
      <c r="H83" s="14">
        <v>2</v>
      </c>
    </row>
    <row r="84" spans="1:8" x14ac:dyDescent="0.25">
      <c r="A84" s="34"/>
      <c r="B84" s="23"/>
      <c r="C84" s="53"/>
      <c r="D84" s="53"/>
      <c r="E84" s="53"/>
      <c r="F84" s="53"/>
      <c r="G84" s="25" t="s">
        <v>119</v>
      </c>
      <c r="H84" s="26"/>
    </row>
    <row r="85" spans="1:8" ht="31.5" x14ac:dyDescent="0.25">
      <c r="A85" s="34"/>
      <c r="B85" s="23"/>
      <c r="C85" s="53"/>
      <c r="D85" s="53"/>
      <c r="E85" s="53"/>
      <c r="F85" s="53"/>
      <c r="G85" s="13" t="s">
        <v>158</v>
      </c>
      <c r="H85" s="14">
        <v>9</v>
      </c>
    </row>
    <row r="86" spans="1:8" x14ac:dyDescent="0.25">
      <c r="A86" s="34"/>
      <c r="B86" s="23"/>
      <c r="C86" s="53"/>
      <c r="D86" s="53"/>
      <c r="E86" s="53"/>
      <c r="F86" s="53"/>
      <c r="G86" s="13" t="s">
        <v>122</v>
      </c>
      <c r="H86" s="14">
        <v>5</v>
      </c>
    </row>
    <row r="87" spans="1:8" ht="16.5" thickBot="1" x14ac:dyDescent="0.3">
      <c r="A87" s="34"/>
      <c r="B87" s="23"/>
      <c r="C87" s="53"/>
      <c r="D87" s="53"/>
      <c r="E87" s="53"/>
      <c r="F87" s="53"/>
      <c r="G87" s="13" t="s">
        <v>170</v>
      </c>
      <c r="H87" s="14">
        <v>5</v>
      </c>
    </row>
    <row r="88" spans="1:8" x14ac:dyDescent="0.25">
      <c r="A88" s="34"/>
      <c r="B88" s="23"/>
      <c r="C88" s="53"/>
      <c r="D88" s="53"/>
      <c r="E88" s="53"/>
      <c r="F88" s="53"/>
      <c r="G88" s="25" t="s">
        <v>93</v>
      </c>
      <c r="H88" s="26"/>
    </row>
    <row r="89" spans="1:8" ht="31.5" x14ac:dyDescent="0.25">
      <c r="A89" s="34"/>
      <c r="B89" s="23"/>
      <c r="C89" s="53"/>
      <c r="D89" s="53"/>
      <c r="E89" s="53"/>
      <c r="F89" s="53"/>
      <c r="G89" s="13" t="s">
        <v>60</v>
      </c>
      <c r="H89" s="14">
        <v>8</v>
      </c>
    </row>
    <row r="90" spans="1:8" x14ac:dyDescent="0.25">
      <c r="A90" s="34"/>
      <c r="B90" s="23"/>
      <c r="C90" s="53"/>
      <c r="D90" s="53"/>
      <c r="E90" s="53"/>
      <c r="F90" s="53"/>
      <c r="G90" s="13" t="s">
        <v>150</v>
      </c>
      <c r="H90" s="14">
        <v>4</v>
      </c>
    </row>
    <row r="91" spans="1:8" ht="32.25" thickBot="1" x14ac:dyDescent="0.3">
      <c r="A91" s="34"/>
      <c r="B91" s="23"/>
      <c r="C91" s="53"/>
      <c r="D91" s="53"/>
      <c r="E91" s="53"/>
      <c r="F91" s="53"/>
      <c r="G91" s="13" t="s">
        <v>149</v>
      </c>
      <c r="H91" s="14">
        <v>6</v>
      </c>
    </row>
    <row r="92" spans="1:8" x14ac:dyDescent="0.25">
      <c r="A92" s="34"/>
      <c r="B92" s="23"/>
      <c r="C92" s="53"/>
      <c r="D92" s="53"/>
      <c r="E92" s="53"/>
      <c r="F92" s="53"/>
      <c r="G92" s="25" t="s">
        <v>157</v>
      </c>
      <c r="H92" s="26"/>
    </row>
    <row r="93" spans="1:8" ht="16.5" thickBot="1" x14ac:dyDescent="0.3">
      <c r="A93" s="34"/>
      <c r="B93" s="23"/>
      <c r="C93" s="53"/>
      <c r="D93" s="53"/>
      <c r="E93" s="53"/>
      <c r="F93" s="53"/>
      <c r="G93" s="13" t="s">
        <v>157</v>
      </c>
      <c r="H93" s="14">
        <v>3</v>
      </c>
    </row>
    <row r="94" spans="1:8" x14ac:dyDescent="0.25">
      <c r="A94" s="34"/>
      <c r="B94" s="23"/>
      <c r="C94" s="53"/>
      <c r="D94" s="53"/>
      <c r="E94" s="53"/>
      <c r="F94" s="53"/>
      <c r="G94" s="25" t="s">
        <v>148</v>
      </c>
      <c r="H94" s="26"/>
    </row>
    <row r="95" spans="1:8" ht="31.5" x14ac:dyDescent="0.25">
      <c r="A95" s="34"/>
      <c r="B95" s="23"/>
      <c r="C95" s="53"/>
      <c r="D95" s="53"/>
      <c r="E95" s="53"/>
      <c r="F95" s="53"/>
      <c r="G95" s="13" t="s">
        <v>116</v>
      </c>
      <c r="H95" s="14">
        <v>3</v>
      </c>
    </row>
    <row r="96" spans="1:8" x14ac:dyDescent="0.25">
      <c r="A96" s="34"/>
      <c r="B96" s="23"/>
      <c r="C96" s="53"/>
      <c r="D96" s="53"/>
      <c r="E96" s="53"/>
      <c r="F96" s="53"/>
      <c r="G96" s="13" t="s">
        <v>155</v>
      </c>
      <c r="H96" s="14">
        <v>1</v>
      </c>
    </row>
    <row r="97" spans="1:8" ht="32.25" thickBot="1" x14ac:dyDescent="0.3">
      <c r="A97" s="34"/>
      <c r="B97" s="23"/>
      <c r="C97" s="53"/>
      <c r="D97" s="53"/>
      <c r="E97" s="53"/>
      <c r="F97" s="53"/>
      <c r="G97" s="13" t="s">
        <v>147</v>
      </c>
      <c r="H97" s="14">
        <v>8</v>
      </c>
    </row>
    <row r="98" spans="1:8" x14ac:dyDescent="0.25">
      <c r="A98" s="34"/>
      <c r="B98" s="23"/>
      <c r="C98" s="53"/>
      <c r="D98" s="53"/>
      <c r="E98" s="53"/>
      <c r="F98" s="53"/>
      <c r="G98" s="25" t="s">
        <v>146</v>
      </c>
      <c r="H98" s="26"/>
    </row>
    <row r="99" spans="1:8" x14ac:dyDescent="0.25">
      <c r="A99" s="34"/>
      <c r="B99" s="23"/>
      <c r="C99" s="53"/>
      <c r="D99" s="53"/>
      <c r="E99" s="53"/>
      <c r="F99" s="53"/>
      <c r="G99" s="13" t="s">
        <v>145</v>
      </c>
      <c r="H99" s="14">
        <v>2</v>
      </c>
    </row>
    <row r="100" spans="1:8" x14ac:dyDescent="0.25">
      <c r="A100" s="34"/>
      <c r="B100" s="23"/>
      <c r="C100" s="53"/>
      <c r="D100" s="53"/>
      <c r="E100" s="53"/>
      <c r="F100" s="53"/>
      <c r="G100" s="13" t="s">
        <v>144</v>
      </c>
      <c r="H100" s="14">
        <v>2</v>
      </c>
    </row>
    <row r="101" spans="1:8" ht="32.25" thickBot="1" x14ac:dyDescent="0.3">
      <c r="A101" s="34"/>
      <c r="B101" s="23"/>
      <c r="C101" s="53"/>
      <c r="D101" s="53"/>
      <c r="E101" s="53"/>
      <c r="F101" s="53"/>
      <c r="G101" s="13" t="s">
        <v>143</v>
      </c>
      <c r="H101" s="14">
        <v>2</v>
      </c>
    </row>
    <row r="102" spans="1:8" x14ac:dyDescent="0.25">
      <c r="A102" s="34"/>
      <c r="B102" s="23"/>
      <c r="C102" s="53"/>
      <c r="D102" s="53"/>
      <c r="E102" s="53"/>
      <c r="F102" s="53"/>
      <c r="G102" s="25" t="s">
        <v>142</v>
      </c>
      <c r="H102" s="26"/>
    </row>
    <row r="103" spans="1:8" x14ac:dyDescent="0.25">
      <c r="A103" s="34"/>
      <c r="B103" s="23"/>
      <c r="C103" s="53"/>
      <c r="D103" s="53"/>
      <c r="E103" s="53"/>
      <c r="F103" s="53"/>
      <c r="G103" s="13" t="s">
        <v>154</v>
      </c>
      <c r="H103" s="14">
        <v>4</v>
      </c>
    </row>
    <row r="104" spans="1:8" ht="16.5" thickBot="1" x14ac:dyDescent="0.3">
      <c r="A104" s="34"/>
      <c r="B104" s="23"/>
      <c r="C104" s="52"/>
      <c r="D104" s="52"/>
      <c r="E104" s="52"/>
      <c r="F104" s="52"/>
      <c r="G104" s="27" t="s">
        <v>8</v>
      </c>
      <c r="H104" s="29">
        <f>SUM(H60:H66,H68:H73,H75:H78,H80:H83,H85:H87,H89:H91,H93:H93,H95:H97,H99:H101,H103:H103)</f>
        <v>188</v>
      </c>
    </row>
    <row r="105" spans="1:8" ht="199.5" customHeight="1" thickBot="1" x14ac:dyDescent="0.3">
      <c r="A105" s="35"/>
      <c r="B105" s="24"/>
      <c r="C105" s="31" t="s">
        <v>198</v>
      </c>
      <c r="D105" s="31"/>
      <c r="E105" s="31"/>
      <c r="F105" s="32"/>
      <c r="G105" s="28"/>
      <c r="H105" s="30"/>
    </row>
    <row r="106" spans="1:8" x14ac:dyDescent="0.25">
      <c r="A106" s="33">
        <v>6</v>
      </c>
      <c r="B106" s="22" t="s">
        <v>197</v>
      </c>
      <c r="C106" s="54" t="s">
        <v>196</v>
      </c>
      <c r="D106" s="54" t="s">
        <v>121</v>
      </c>
      <c r="E106" s="54" t="s">
        <v>195</v>
      </c>
      <c r="F106" s="54" t="s">
        <v>120</v>
      </c>
      <c r="G106" s="25" t="s">
        <v>92</v>
      </c>
      <c r="H106" s="26"/>
    </row>
    <row r="107" spans="1:8" ht="31.5" x14ac:dyDescent="0.25">
      <c r="A107" s="34"/>
      <c r="B107" s="23"/>
      <c r="C107" s="53"/>
      <c r="D107" s="53"/>
      <c r="E107" s="53"/>
      <c r="F107" s="53"/>
      <c r="G107" s="13" t="s">
        <v>194</v>
      </c>
      <c r="H107" s="14">
        <v>8</v>
      </c>
    </row>
    <row r="108" spans="1:8" ht="31.5" x14ac:dyDescent="0.25">
      <c r="A108" s="34"/>
      <c r="B108" s="23"/>
      <c r="C108" s="53"/>
      <c r="D108" s="53"/>
      <c r="E108" s="53"/>
      <c r="F108" s="53"/>
      <c r="G108" s="13" t="s">
        <v>193</v>
      </c>
      <c r="H108" s="14">
        <v>8</v>
      </c>
    </row>
    <row r="109" spans="1:8" ht="31.5" x14ac:dyDescent="0.25">
      <c r="A109" s="34"/>
      <c r="B109" s="23"/>
      <c r="C109" s="53"/>
      <c r="D109" s="53"/>
      <c r="E109" s="53"/>
      <c r="F109" s="53"/>
      <c r="G109" s="13" t="s">
        <v>192</v>
      </c>
      <c r="H109" s="14">
        <v>8</v>
      </c>
    </row>
    <row r="110" spans="1:8" x14ac:dyDescent="0.25">
      <c r="A110" s="34"/>
      <c r="B110" s="23"/>
      <c r="C110" s="53"/>
      <c r="D110" s="53"/>
      <c r="E110" s="53"/>
      <c r="F110" s="53"/>
      <c r="G110" s="13" t="s">
        <v>191</v>
      </c>
      <c r="H110" s="14">
        <v>6</v>
      </c>
    </row>
    <row r="111" spans="1:8" ht="31.5" x14ac:dyDescent="0.25">
      <c r="A111" s="34"/>
      <c r="B111" s="23"/>
      <c r="C111" s="53"/>
      <c r="D111" s="53"/>
      <c r="E111" s="53"/>
      <c r="F111" s="53"/>
      <c r="G111" s="13" t="s">
        <v>190</v>
      </c>
      <c r="H111" s="14">
        <v>8</v>
      </c>
    </row>
    <row r="112" spans="1:8" ht="47.25" x14ac:dyDescent="0.25">
      <c r="A112" s="34"/>
      <c r="B112" s="23"/>
      <c r="C112" s="53"/>
      <c r="D112" s="53"/>
      <c r="E112" s="53"/>
      <c r="F112" s="53"/>
      <c r="G112" s="13" t="s">
        <v>186</v>
      </c>
      <c r="H112" s="14">
        <v>6</v>
      </c>
    </row>
    <row r="113" spans="1:8" ht="32.25" thickBot="1" x14ac:dyDescent="0.3">
      <c r="A113" s="34"/>
      <c r="B113" s="23"/>
      <c r="C113" s="53"/>
      <c r="D113" s="53"/>
      <c r="E113" s="53"/>
      <c r="F113" s="53"/>
      <c r="G113" s="13" t="s">
        <v>181</v>
      </c>
      <c r="H113" s="14">
        <v>14</v>
      </c>
    </row>
    <row r="114" spans="1:8" x14ac:dyDescent="0.25">
      <c r="A114" s="34"/>
      <c r="B114" s="23"/>
      <c r="C114" s="53"/>
      <c r="D114" s="53"/>
      <c r="E114" s="53"/>
      <c r="F114" s="53"/>
      <c r="G114" s="25" t="s">
        <v>88</v>
      </c>
      <c r="H114" s="26"/>
    </row>
    <row r="115" spans="1:8" ht="31.5" x14ac:dyDescent="0.25">
      <c r="A115" s="34"/>
      <c r="B115" s="23"/>
      <c r="C115" s="53"/>
      <c r="D115" s="53"/>
      <c r="E115" s="53"/>
      <c r="F115" s="53"/>
      <c r="G115" s="13" t="s">
        <v>175</v>
      </c>
      <c r="H115" s="14">
        <v>6</v>
      </c>
    </row>
    <row r="116" spans="1:8" ht="31.5" x14ac:dyDescent="0.25">
      <c r="A116" s="34"/>
      <c r="B116" s="23"/>
      <c r="C116" s="53"/>
      <c r="D116" s="53"/>
      <c r="E116" s="53"/>
      <c r="F116" s="53"/>
      <c r="G116" s="13" t="s">
        <v>185</v>
      </c>
      <c r="H116" s="14">
        <v>2</v>
      </c>
    </row>
    <row r="117" spans="1:8" x14ac:dyDescent="0.25">
      <c r="A117" s="34"/>
      <c r="B117" s="23"/>
      <c r="C117" s="53"/>
      <c r="D117" s="53"/>
      <c r="E117" s="53"/>
      <c r="F117" s="53"/>
      <c r="G117" s="13" t="s">
        <v>174</v>
      </c>
      <c r="H117" s="14">
        <v>3</v>
      </c>
    </row>
    <row r="118" spans="1:8" ht="31.5" x14ac:dyDescent="0.25">
      <c r="A118" s="34"/>
      <c r="B118" s="23"/>
      <c r="C118" s="53"/>
      <c r="D118" s="53"/>
      <c r="E118" s="53"/>
      <c r="F118" s="53"/>
      <c r="G118" s="13" t="s">
        <v>90</v>
      </c>
      <c r="H118" s="14">
        <v>4</v>
      </c>
    </row>
    <row r="119" spans="1:8" x14ac:dyDescent="0.25">
      <c r="A119" s="34"/>
      <c r="B119" s="23"/>
      <c r="C119" s="53"/>
      <c r="D119" s="53"/>
      <c r="E119" s="53"/>
      <c r="F119" s="53"/>
      <c r="G119" s="13" t="s">
        <v>123</v>
      </c>
      <c r="H119" s="14">
        <v>2</v>
      </c>
    </row>
    <row r="120" spans="1:8" ht="16.5" thickBot="1" x14ac:dyDescent="0.3">
      <c r="A120" s="34"/>
      <c r="B120" s="23"/>
      <c r="C120" s="53"/>
      <c r="D120" s="53"/>
      <c r="E120" s="53"/>
      <c r="F120" s="53"/>
      <c r="G120" s="13" t="s">
        <v>166</v>
      </c>
      <c r="H120" s="14">
        <v>3</v>
      </c>
    </row>
    <row r="121" spans="1:8" x14ac:dyDescent="0.25">
      <c r="A121" s="34"/>
      <c r="B121" s="23"/>
      <c r="C121" s="53"/>
      <c r="D121" s="53"/>
      <c r="E121" s="53"/>
      <c r="F121" s="53"/>
      <c r="G121" s="25" t="s">
        <v>165</v>
      </c>
      <c r="H121" s="26"/>
    </row>
    <row r="122" spans="1:8" ht="63" x14ac:dyDescent="0.25">
      <c r="A122" s="34"/>
      <c r="B122" s="23"/>
      <c r="C122" s="53"/>
      <c r="D122" s="53"/>
      <c r="E122" s="53"/>
      <c r="F122" s="53"/>
      <c r="G122" s="13" t="s">
        <v>164</v>
      </c>
      <c r="H122" s="14">
        <v>2</v>
      </c>
    </row>
    <row r="123" spans="1:8" ht="31.5" x14ac:dyDescent="0.25">
      <c r="A123" s="34"/>
      <c r="B123" s="23"/>
      <c r="C123" s="53"/>
      <c r="D123" s="53"/>
      <c r="E123" s="53"/>
      <c r="F123" s="53"/>
      <c r="G123" s="13" t="s">
        <v>162</v>
      </c>
      <c r="H123" s="14">
        <v>4</v>
      </c>
    </row>
    <row r="124" spans="1:8" ht="32.25" thickBot="1" x14ac:dyDescent="0.3">
      <c r="A124" s="34"/>
      <c r="B124" s="23"/>
      <c r="C124" s="53"/>
      <c r="D124" s="53"/>
      <c r="E124" s="53"/>
      <c r="F124" s="53"/>
      <c r="G124" s="13" t="s">
        <v>161</v>
      </c>
      <c r="H124" s="14">
        <v>4</v>
      </c>
    </row>
    <row r="125" spans="1:8" x14ac:dyDescent="0.25">
      <c r="A125" s="34"/>
      <c r="B125" s="23"/>
      <c r="C125" s="53"/>
      <c r="D125" s="53"/>
      <c r="E125" s="53"/>
      <c r="F125" s="53"/>
      <c r="G125" s="25" t="s">
        <v>160</v>
      </c>
      <c r="H125" s="26"/>
    </row>
    <row r="126" spans="1:8" ht="31.5" x14ac:dyDescent="0.25">
      <c r="A126" s="34"/>
      <c r="B126" s="23"/>
      <c r="C126" s="53"/>
      <c r="D126" s="53"/>
      <c r="E126" s="53"/>
      <c r="F126" s="53"/>
      <c r="G126" s="13" t="s">
        <v>173</v>
      </c>
      <c r="H126" s="14">
        <v>2</v>
      </c>
    </row>
    <row r="127" spans="1:8" x14ac:dyDescent="0.25">
      <c r="A127" s="34"/>
      <c r="B127" s="23"/>
      <c r="C127" s="53"/>
      <c r="D127" s="53"/>
      <c r="E127" s="53"/>
      <c r="F127" s="53"/>
      <c r="G127" s="13" t="s">
        <v>172</v>
      </c>
      <c r="H127" s="14">
        <v>2</v>
      </c>
    </row>
    <row r="128" spans="1:8" x14ac:dyDescent="0.25">
      <c r="A128" s="34"/>
      <c r="B128" s="23"/>
      <c r="C128" s="53"/>
      <c r="D128" s="53"/>
      <c r="E128" s="53"/>
      <c r="F128" s="53"/>
      <c r="G128" s="13" t="s">
        <v>171</v>
      </c>
      <c r="H128" s="14">
        <v>2</v>
      </c>
    </row>
    <row r="129" spans="1:8" ht="32.25" thickBot="1" x14ac:dyDescent="0.3">
      <c r="A129" s="34"/>
      <c r="B129" s="23"/>
      <c r="C129" s="53"/>
      <c r="D129" s="53"/>
      <c r="E129" s="53"/>
      <c r="F129" s="53"/>
      <c r="G129" s="13" t="s">
        <v>159</v>
      </c>
      <c r="H129" s="14">
        <v>8</v>
      </c>
    </row>
    <row r="130" spans="1:8" x14ac:dyDescent="0.25">
      <c r="A130" s="34"/>
      <c r="B130" s="23"/>
      <c r="C130" s="53"/>
      <c r="D130" s="53"/>
      <c r="E130" s="53"/>
      <c r="F130" s="53"/>
      <c r="G130" s="25" t="s">
        <v>119</v>
      </c>
      <c r="H130" s="26"/>
    </row>
    <row r="131" spans="1:8" ht="31.5" x14ac:dyDescent="0.25">
      <c r="A131" s="34"/>
      <c r="B131" s="23"/>
      <c r="C131" s="53"/>
      <c r="D131" s="53"/>
      <c r="E131" s="53"/>
      <c r="F131" s="53"/>
      <c r="G131" s="13" t="s">
        <v>158</v>
      </c>
      <c r="H131" s="14">
        <v>7</v>
      </c>
    </row>
    <row r="132" spans="1:8" x14ac:dyDescent="0.25">
      <c r="A132" s="34"/>
      <c r="B132" s="23"/>
      <c r="C132" s="53"/>
      <c r="D132" s="53"/>
      <c r="E132" s="53"/>
      <c r="F132" s="53"/>
      <c r="G132" s="13" t="s">
        <v>122</v>
      </c>
      <c r="H132" s="14">
        <v>4</v>
      </c>
    </row>
    <row r="133" spans="1:8" ht="16.5" thickBot="1" x14ac:dyDescent="0.3">
      <c r="A133" s="34"/>
      <c r="B133" s="23"/>
      <c r="C133" s="53"/>
      <c r="D133" s="53"/>
      <c r="E133" s="53"/>
      <c r="F133" s="53"/>
      <c r="G133" s="13" t="s">
        <v>170</v>
      </c>
      <c r="H133" s="14">
        <v>4</v>
      </c>
    </row>
    <row r="134" spans="1:8" x14ac:dyDescent="0.25">
      <c r="A134" s="34"/>
      <c r="B134" s="23"/>
      <c r="C134" s="53"/>
      <c r="D134" s="53"/>
      <c r="E134" s="53"/>
      <c r="F134" s="53"/>
      <c r="G134" s="25" t="s">
        <v>93</v>
      </c>
      <c r="H134" s="26"/>
    </row>
    <row r="135" spans="1:8" ht="31.5" x14ac:dyDescent="0.25">
      <c r="A135" s="34"/>
      <c r="B135" s="23"/>
      <c r="C135" s="53"/>
      <c r="D135" s="53"/>
      <c r="E135" s="53"/>
      <c r="F135" s="53"/>
      <c r="G135" s="13" t="s">
        <v>60</v>
      </c>
      <c r="H135" s="14">
        <v>6</v>
      </c>
    </row>
    <row r="136" spans="1:8" x14ac:dyDescent="0.25">
      <c r="A136" s="34"/>
      <c r="B136" s="23"/>
      <c r="C136" s="53"/>
      <c r="D136" s="53"/>
      <c r="E136" s="53"/>
      <c r="F136" s="53"/>
      <c r="G136" s="13" t="s">
        <v>150</v>
      </c>
      <c r="H136" s="14">
        <v>3</v>
      </c>
    </row>
    <row r="137" spans="1:8" ht="32.25" thickBot="1" x14ac:dyDescent="0.3">
      <c r="A137" s="34"/>
      <c r="B137" s="23"/>
      <c r="C137" s="53"/>
      <c r="D137" s="53"/>
      <c r="E137" s="53"/>
      <c r="F137" s="53"/>
      <c r="G137" s="13" t="s">
        <v>149</v>
      </c>
      <c r="H137" s="14">
        <v>5</v>
      </c>
    </row>
    <row r="138" spans="1:8" x14ac:dyDescent="0.25">
      <c r="A138" s="34"/>
      <c r="B138" s="23"/>
      <c r="C138" s="53"/>
      <c r="D138" s="53"/>
      <c r="E138" s="53"/>
      <c r="F138" s="53"/>
      <c r="G138" s="25" t="s">
        <v>157</v>
      </c>
      <c r="H138" s="26"/>
    </row>
    <row r="139" spans="1:8" ht="16.5" thickBot="1" x14ac:dyDescent="0.3">
      <c r="A139" s="34"/>
      <c r="B139" s="23"/>
      <c r="C139" s="53"/>
      <c r="D139" s="53"/>
      <c r="E139" s="53"/>
      <c r="F139" s="53"/>
      <c r="G139" s="13" t="s">
        <v>157</v>
      </c>
      <c r="H139" s="14">
        <v>8</v>
      </c>
    </row>
    <row r="140" spans="1:8" x14ac:dyDescent="0.25">
      <c r="A140" s="34"/>
      <c r="B140" s="23"/>
      <c r="C140" s="53"/>
      <c r="D140" s="53"/>
      <c r="E140" s="53"/>
      <c r="F140" s="53"/>
      <c r="G140" s="25" t="s">
        <v>148</v>
      </c>
      <c r="H140" s="26"/>
    </row>
    <row r="141" spans="1:8" x14ac:dyDescent="0.25">
      <c r="A141" s="34"/>
      <c r="B141" s="23"/>
      <c r="C141" s="53"/>
      <c r="D141" s="53"/>
      <c r="E141" s="53"/>
      <c r="F141" s="53"/>
      <c r="G141" s="13" t="s">
        <v>155</v>
      </c>
      <c r="H141" s="14">
        <v>2</v>
      </c>
    </row>
    <row r="142" spans="1:8" ht="32.25" thickBot="1" x14ac:dyDescent="0.3">
      <c r="A142" s="34"/>
      <c r="B142" s="23"/>
      <c r="C142" s="53"/>
      <c r="D142" s="53"/>
      <c r="E142" s="53"/>
      <c r="F142" s="53"/>
      <c r="G142" s="13" t="s">
        <v>147</v>
      </c>
      <c r="H142" s="14">
        <v>6</v>
      </c>
    </row>
    <row r="143" spans="1:8" x14ac:dyDescent="0.25">
      <c r="A143" s="34"/>
      <c r="B143" s="23"/>
      <c r="C143" s="53"/>
      <c r="D143" s="53"/>
      <c r="E143" s="53"/>
      <c r="F143" s="53"/>
      <c r="G143" s="25" t="s">
        <v>146</v>
      </c>
      <c r="H143" s="26"/>
    </row>
    <row r="144" spans="1:8" x14ac:dyDescent="0.25">
      <c r="A144" s="34"/>
      <c r="B144" s="23"/>
      <c r="C144" s="53"/>
      <c r="D144" s="53"/>
      <c r="E144" s="53"/>
      <c r="F144" s="53"/>
      <c r="G144" s="13" t="s">
        <v>145</v>
      </c>
      <c r="H144" s="14">
        <v>2</v>
      </c>
    </row>
    <row r="145" spans="1:8" x14ac:dyDescent="0.25">
      <c r="A145" s="34"/>
      <c r="B145" s="23"/>
      <c r="C145" s="53"/>
      <c r="D145" s="53"/>
      <c r="E145" s="53"/>
      <c r="F145" s="53"/>
      <c r="G145" s="13" t="s">
        <v>144</v>
      </c>
      <c r="H145" s="14">
        <v>2</v>
      </c>
    </row>
    <row r="146" spans="1:8" ht="32.25" thickBot="1" x14ac:dyDescent="0.3">
      <c r="A146" s="34"/>
      <c r="B146" s="23"/>
      <c r="C146" s="53"/>
      <c r="D146" s="53"/>
      <c r="E146" s="53"/>
      <c r="F146" s="53"/>
      <c r="G146" s="13" t="s">
        <v>143</v>
      </c>
      <c r="H146" s="14">
        <v>2</v>
      </c>
    </row>
    <row r="147" spans="1:8" x14ac:dyDescent="0.25">
      <c r="A147" s="34"/>
      <c r="B147" s="23"/>
      <c r="C147" s="53"/>
      <c r="D147" s="53"/>
      <c r="E147" s="53"/>
      <c r="F147" s="53"/>
      <c r="G147" s="25" t="s">
        <v>142</v>
      </c>
      <c r="H147" s="26"/>
    </row>
    <row r="148" spans="1:8" x14ac:dyDescent="0.25">
      <c r="A148" s="34"/>
      <c r="B148" s="23"/>
      <c r="C148" s="53"/>
      <c r="D148" s="53"/>
      <c r="E148" s="53"/>
      <c r="F148" s="53"/>
      <c r="G148" s="13" t="s">
        <v>154</v>
      </c>
      <c r="H148" s="14">
        <v>3</v>
      </c>
    </row>
    <row r="149" spans="1:8" ht="16.5" thickBot="1" x14ac:dyDescent="0.3">
      <c r="A149" s="34"/>
      <c r="B149" s="23"/>
      <c r="C149" s="52"/>
      <c r="D149" s="52"/>
      <c r="E149" s="52"/>
      <c r="F149" s="52"/>
      <c r="G149" s="27" t="s">
        <v>8</v>
      </c>
      <c r="H149" s="29">
        <f>SUM(H107:H113,H115:H120,H122:H124,H126:H129,H131:H133,H135:H137,H139:H139,H141:H142,H144:H146,H148:H148)</f>
        <v>156</v>
      </c>
    </row>
    <row r="150" spans="1:8" ht="171" customHeight="1" thickBot="1" x14ac:dyDescent="0.3">
      <c r="A150" s="35"/>
      <c r="B150" s="24"/>
      <c r="C150" s="31" t="s">
        <v>189</v>
      </c>
      <c r="D150" s="31"/>
      <c r="E150" s="31"/>
      <c r="F150" s="32"/>
      <c r="G150" s="28"/>
      <c r="H150" s="30"/>
    </row>
    <row r="151" spans="1:8" x14ac:dyDescent="0.25">
      <c r="A151" s="33">
        <v>7</v>
      </c>
      <c r="B151" s="22" t="s">
        <v>179</v>
      </c>
      <c r="C151" s="54" t="s">
        <v>188</v>
      </c>
      <c r="D151" s="54" t="s">
        <v>118</v>
      </c>
      <c r="E151" s="54" t="s">
        <v>117</v>
      </c>
      <c r="F151" s="54" t="s">
        <v>187</v>
      </c>
      <c r="G151" s="25" t="s">
        <v>92</v>
      </c>
      <c r="H151" s="26"/>
    </row>
    <row r="152" spans="1:8" ht="47.25" x14ac:dyDescent="0.25">
      <c r="A152" s="34"/>
      <c r="B152" s="23"/>
      <c r="C152" s="53"/>
      <c r="D152" s="53"/>
      <c r="E152" s="53"/>
      <c r="F152" s="53"/>
      <c r="G152" s="13" t="s">
        <v>186</v>
      </c>
      <c r="H152" s="14">
        <v>4</v>
      </c>
    </row>
    <row r="153" spans="1:8" ht="32.25" thickBot="1" x14ac:dyDescent="0.3">
      <c r="A153" s="34"/>
      <c r="B153" s="23"/>
      <c r="C153" s="53"/>
      <c r="D153" s="53"/>
      <c r="E153" s="53"/>
      <c r="F153" s="53"/>
      <c r="G153" s="13" t="s">
        <v>181</v>
      </c>
      <c r="H153" s="14">
        <v>8</v>
      </c>
    </row>
    <row r="154" spans="1:8" x14ac:dyDescent="0.25">
      <c r="A154" s="34"/>
      <c r="B154" s="23"/>
      <c r="C154" s="53"/>
      <c r="D154" s="53"/>
      <c r="E154" s="53"/>
      <c r="F154" s="53"/>
      <c r="G154" s="25" t="s">
        <v>88</v>
      </c>
      <c r="H154" s="26"/>
    </row>
    <row r="155" spans="1:8" ht="31.5" x14ac:dyDescent="0.25">
      <c r="A155" s="34"/>
      <c r="B155" s="23"/>
      <c r="C155" s="53"/>
      <c r="D155" s="53"/>
      <c r="E155" s="53"/>
      <c r="F155" s="53"/>
      <c r="G155" s="13" t="s">
        <v>175</v>
      </c>
      <c r="H155" s="14">
        <v>4</v>
      </c>
    </row>
    <row r="156" spans="1:8" ht="31.5" x14ac:dyDescent="0.25">
      <c r="A156" s="34"/>
      <c r="B156" s="23"/>
      <c r="C156" s="53"/>
      <c r="D156" s="53"/>
      <c r="E156" s="53"/>
      <c r="F156" s="53"/>
      <c r="G156" s="13" t="s">
        <v>185</v>
      </c>
      <c r="H156" s="14">
        <v>2</v>
      </c>
    </row>
    <row r="157" spans="1:8" x14ac:dyDescent="0.25">
      <c r="A157" s="34"/>
      <c r="B157" s="23"/>
      <c r="C157" s="53"/>
      <c r="D157" s="53"/>
      <c r="E157" s="53"/>
      <c r="F157" s="53"/>
      <c r="G157" s="13" t="s">
        <v>174</v>
      </c>
      <c r="H157" s="14">
        <v>2</v>
      </c>
    </row>
    <row r="158" spans="1:8" ht="32.25" thickBot="1" x14ac:dyDescent="0.3">
      <c r="A158" s="34"/>
      <c r="B158" s="23"/>
      <c r="C158" s="53"/>
      <c r="D158" s="53"/>
      <c r="E158" s="53"/>
      <c r="F158" s="53"/>
      <c r="G158" s="13" t="s">
        <v>90</v>
      </c>
      <c r="H158" s="14">
        <v>3</v>
      </c>
    </row>
    <row r="159" spans="1:8" x14ac:dyDescent="0.25">
      <c r="A159" s="34"/>
      <c r="B159" s="23"/>
      <c r="C159" s="53"/>
      <c r="D159" s="53"/>
      <c r="E159" s="53"/>
      <c r="F159" s="53"/>
      <c r="G159" s="25" t="s">
        <v>165</v>
      </c>
      <c r="H159" s="26"/>
    </row>
    <row r="160" spans="1:8" ht="31.5" x14ac:dyDescent="0.25">
      <c r="A160" s="34"/>
      <c r="B160" s="23"/>
      <c r="C160" s="53"/>
      <c r="D160" s="53"/>
      <c r="E160" s="53"/>
      <c r="F160" s="53"/>
      <c r="G160" s="13" t="s">
        <v>162</v>
      </c>
      <c r="H160" s="14">
        <v>3</v>
      </c>
    </row>
    <row r="161" spans="1:8" ht="32.25" thickBot="1" x14ac:dyDescent="0.3">
      <c r="A161" s="34"/>
      <c r="B161" s="23"/>
      <c r="C161" s="53"/>
      <c r="D161" s="53"/>
      <c r="E161" s="53"/>
      <c r="F161" s="53"/>
      <c r="G161" s="13" t="s">
        <v>161</v>
      </c>
      <c r="H161" s="14">
        <v>3</v>
      </c>
    </row>
    <row r="162" spans="1:8" x14ac:dyDescent="0.25">
      <c r="A162" s="34"/>
      <c r="B162" s="23"/>
      <c r="C162" s="53"/>
      <c r="D162" s="53"/>
      <c r="E162" s="53"/>
      <c r="F162" s="53"/>
      <c r="G162" s="25" t="s">
        <v>160</v>
      </c>
      <c r="H162" s="26"/>
    </row>
    <row r="163" spans="1:8" ht="31.5" x14ac:dyDescent="0.25">
      <c r="A163" s="34"/>
      <c r="B163" s="23"/>
      <c r="C163" s="53"/>
      <c r="D163" s="53"/>
      <c r="E163" s="53"/>
      <c r="F163" s="53"/>
      <c r="G163" s="13" t="s">
        <v>173</v>
      </c>
      <c r="H163" s="14">
        <v>2</v>
      </c>
    </row>
    <row r="164" spans="1:8" x14ac:dyDescent="0.25">
      <c r="A164" s="34"/>
      <c r="B164" s="23"/>
      <c r="C164" s="53"/>
      <c r="D164" s="53"/>
      <c r="E164" s="53"/>
      <c r="F164" s="53"/>
      <c r="G164" s="13" t="s">
        <v>172</v>
      </c>
      <c r="H164" s="14">
        <v>2</v>
      </c>
    </row>
    <row r="165" spans="1:8" x14ac:dyDescent="0.25">
      <c r="A165" s="34"/>
      <c r="B165" s="23"/>
      <c r="C165" s="53"/>
      <c r="D165" s="53"/>
      <c r="E165" s="53"/>
      <c r="F165" s="53"/>
      <c r="G165" s="13" t="s">
        <v>171</v>
      </c>
      <c r="H165" s="14">
        <v>2</v>
      </c>
    </row>
    <row r="166" spans="1:8" ht="32.25" thickBot="1" x14ac:dyDescent="0.3">
      <c r="A166" s="34"/>
      <c r="B166" s="23"/>
      <c r="C166" s="53"/>
      <c r="D166" s="53"/>
      <c r="E166" s="53"/>
      <c r="F166" s="53"/>
      <c r="G166" s="13" t="s">
        <v>159</v>
      </c>
      <c r="H166" s="14">
        <v>8</v>
      </c>
    </row>
    <row r="167" spans="1:8" x14ac:dyDescent="0.25">
      <c r="A167" s="34"/>
      <c r="B167" s="23"/>
      <c r="C167" s="53"/>
      <c r="D167" s="53"/>
      <c r="E167" s="53"/>
      <c r="F167" s="53"/>
      <c r="G167" s="25" t="s">
        <v>93</v>
      </c>
      <c r="H167" s="26"/>
    </row>
    <row r="168" spans="1:8" ht="31.5" x14ac:dyDescent="0.25">
      <c r="A168" s="34"/>
      <c r="B168" s="23"/>
      <c r="C168" s="53"/>
      <c r="D168" s="53"/>
      <c r="E168" s="53"/>
      <c r="F168" s="53"/>
      <c r="G168" s="13" t="s">
        <v>60</v>
      </c>
      <c r="H168" s="14">
        <v>6</v>
      </c>
    </row>
    <row r="169" spans="1:8" x14ac:dyDescent="0.25">
      <c r="A169" s="34"/>
      <c r="B169" s="23"/>
      <c r="C169" s="53"/>
      <c r="D169" s="53"/>
      <c r="E169" s="53"/>
      <c r="F169" s="53"/>
      <c r="G169" s="13" t="s">
        <v>150</v>
      </c>
      <c r="H169" s="14">
        <v>3</v>
      </c>
    </row>
    <row r="170" spans="1:8" ht="32.25" thickBot="1" x14ac:dyDescent="0.3">
      <c r="A170" s="34"/>
      <c r="B170" s="23"/>
      <c r="C170" s="53"/>
      <c r="D170" s="53"/>
      <c r="E170" s="53"/>
      <c r="F170" s="53"/>
      <c r="G170" s="13" t="s">
        <v>149</v>
      </c>
      <c r="H170" s="14">
        <v>4</v>
      </c>
    </row>
    <row r="171" spans="1:8" x14ac:dyDescent="0.25">
      <c r="A171" s="34"/>
      <c r="B171" s="23"/>
      <c r="C171" s="53"/>
      <c r="D171" s="53"/>
      <c r="E171" s="53"/>
      <c r="F171" s="53"/>
      <c r="G171" s="25" t="s">
        <v>157</v>
      </c>
      <c r="H171" s="26"/>
    </row>
    <row r="172" spans="1:8" ht="16.5" thickBot="1" x14ac:dyDescent="0.3">
      <c r="A172" s="34"/>
      <c r="B172" s="23"/>
      <c r="C172" s="53"/>
      <c r="D172" s="53"/>
      <c r="E172" s="53"/>
      <c r="F172" s="53"/>
      <c r="G172" s="13" t="s">
        <v>157</v>
      </c>
      <c r="H172" s="14">
        <v>4</v>
      </c>
    </row>
    <row r="173" spans="1:8" x14ac:dyDescent="0.25">
      <c r="A173" s="34"/>
      <c r="B173" s="23"/>
      <c r="C173" s="53"/>
      <c r="D173" s="53"/>
      <c r="E173" s="53"/>
      <c r="F173" s="53"/>
      <c r="G173" s="25" t="s">
        <v>148</v>
      </c>
      <c r="H173" s="26"/>
    </row>
    <row r="174" spans="1:8" ht="31.5" x14ac:dyDescent="0.25">
      <c r="A174" s="34"/>
      <c r="B174" s="23"/>
      <c r="C174" s="53"/>
      <c r="D174" s="53"/>
      <c r="E174" s="53"/>
      <c r="F174" s="53"/>
      <c r="G174" s="13" t="s">
        <v>116</v>
      </c>
      <c r="H174" s="14">
        <v>2</v>
      </c>
    </row>
    <row r="175" spans="1:8" x14ac:dyDescent="0.25">
      <c r="A175" s="34"/>
      <c r="B175" s="23"/>
      <c r="C175" s="53"/>
      <c r="D175" s="53"/>
      <c r="E175" s="53"/>
      <c r="F175" s="53"/>
      <c r="G175" s="13" t="s">
        <v>156</v>
      </c>
      <c r="H175" s="14">
        <v>3</v>
      </c>
    </row>
    <row r="176" spans="1:8" x14ac:dyDescent="0.25">
      <c r="A176" s="34"/>
      <c r="B176" s="23"/>
      <c r="C176" s="53"/>
      <c r="D176" s="53"/>
      <c r="E176" s="53"/>
      <c r="F176" s="53"/>
      <c r="G176" s="13" t="s">
        <v>155</v>
      </c>
      <c r="H176" s="14">
        <v>1</v>
      </c>
    </row>
    <row r="177" spans="1:8" ht="32.25" thickBot="1" x14ac:dyDescent="0.3">
      <c r="A177" s="34"/>
      <c r="B177" s="23"/>
      <c r="C177" s="53"/>
      <c r="D177" s="53"/>
      <c r="E177" s="53"/>
      <c r="F177" s="53"/>
      <c r="G177" s="13" t="s">
        <v>147</v>
      </c>
      <c r="H177" s="14">
        <v>3</v>
      </c>
    </row>
    <row r="178" spans="1:8" x14ac:dyDescent="0.25">
      <c r="A178" s="34"/>
      <c r="B178" s="23"/>
      <c r="C178" s="53"/>
      <c r="D178" s="53"/>
      <c r="E178" s="53"/>
      <c r="F178" s="53"/>
      <c r="G178" s="25" t="s">
        <v>146</v>
      </c>
      <c r="H178" s="26"/>
    </row>
    <row r="179" spans="1:8" x14ac:dyDescent="0.25">
      <c r="A179" s="34"/>
      <c r="B179" s="23"/>
      <c r="C179" s="53"/>
      <c r="D179" s="53"/>
      <c r="E179" s="53"/>
      <c r="F179" s="53"/>
      <c r="G179" s="13" t="s">
        <v>145</v>
      </c>
      <c r="H179" s="14">
        <v>3</v>
      </c>
    </row>
    <row r="180" spans="1:8" x14ac:dyDescent="0.25">
      <c r="A180" s="34"/>
      <c r="B180" s="23"/>
      <c r="C180" s="53"/>
      <c r="D180" s="53"/>
      <c r="E180" s="53"/>
      <c r="F180" s="53"/>
      <c r="G180" s="13" t="s">
        <v>144</v>
      </c>
      <c r="H180" s="14">
        <v>3</v>
      </c>
    </row>
    <row r="181" spans="1:8" ht="32.25" thickBot="1" x14ac:dyDescent="0.3">
      <c r="A181" s="34"/>
      <c r="B181" s="23"/>
      <c r="C181" s="53"/>
      <c r="D181" s="53"/>
      <c r="E181" s="53"/>
      <c r="F181" s="53"/>
      <c r="G181" s="13" t="s">
        <v>143</v>
      </c>
      <c r="H181" s="14">
        <v>2</v>
      </c>
    </row>
    <row r="182" spans="1:8" x14ac:dyDescent="0.25">
      <c r="A182" s="34"/>
      <c r="B182" s="23"/>
      <c r="C182" s="53"/>
      <c r="D182" s="53"/>
      <c r="E182" s="53"/>
      <c r="F182" s="53"/>
      <c r="G182" s="25" t="s">
        <v>142</v>
      </c>
      <c r="H182" s="26"/>
    </row>
    <row r="183" spans="1:8" x14ac:dyDescent="0.25">
      <c r="A183" s="34"/>
      <c r="B183" s="23"/>
      <c r="C183" s="53"/>
      <c r="D183" s="53"/>
      <c r="E183" s="53"/>
      <c r="F183" s="53"/>
      <c r="G183" s="13" t="s">
        <v>154</v>
      </c>
      <c r="H183" s="14">
        <v>4</v>
      </c>
    </row>
    <row r="184" spans="1:8" ht="16.5" thickBot="1" x14ac:dyDescent="0.3">
      <c r="A184" s="34"/>
      <c r="B184" s="23"/>
      <c r="C184" s="52"/>
      <c r="D184" s="52"/>
      <c r="E184" s="52"/>
      <c r="F184" s="52"/>
      <c r="G184" s="27" t="s">
        <v>8</v>
      </c>
      <c r="H184" s="29">
        <f>SUM(H152:H153,H155:H158,H160:H161,H163:H166,H168:H170,H172:H172,H174:H177,H179:H181,H183:H183,)</f>
        <v>81</v>
      </c>
    </row>
    <row r="185" spans="1:8" ht="219" customHeight="1" thickBot="1" x14ac:dyDescent="0.3">
      <c r="A185" s="35"/>
      <c r="B185" s="24"/>
      <c r="C185" s="31" t="s">
        <v>184</v>
      </c>
      <c r="D185" s="31"/>
      <c r="E185" s="31"/>
      <c r="F185" s="32"/>
      <c r="G185" s="28"/>
      <c r="H185" s="30"/>
    </row>
    <row r="186" spans="1:8" x14ac:dyDescent="0.25">
      <c r="A186" s="33">
        <v>8</v>
      </c>
      <c r="B186" s="22" t="s">
        <v>179</v>
      </c>
      <c r="C186" s="54" t="s">
        <v>115</v>
      </c>
      <c r="D186" s="54" t="s">
        <v>183</v>
      </c>
      <c r="E186" s="54" t="s">
        <v>114</v>
      </c>
      <c r="F186" s="54" t="s">
        <v>182</v>
      </c>
      <c r="G186" s="25" t="s">
        <v>92</v>
      </c>
      <c r="H186" s="26"/>
    </row>
    <row r="187" spans="1:8" ht="32.25" thickBot="1" x14ac:dyDescent="0.3">
      <c r="A187" s="34"/>
      <c r="B187" s="23"/>
      <c r="C187" s="53"/>
      <c r="D187" s="53"/>
      <c r="E187" s="53"/>
      <c r="F187" s="53"/>
      <c r="G187" s="13" t="s">
        <v>181</v>
      </c>
      <c r="H187" s="14">
        <v>8</v>
      </c>
    </row>
    <row r="188" spans="1:8" x14ac:dyDescent="0.25">
      <c r="A188" s="34"/>
      <c r="B188" s="23"/>
      <c r="C188" s="53"/>
      <c r="D188" s="53"/>
      <c r="E188" s="53"/>
      <c r="F188" s="53"/>
      <c r="G188" s="25" t="s">
        <v>148</v>
      </c>
      <c r="H188" s="26"/>
    </row>
    <row r="189" spans="1:8" ht="31.5" x14ac:dyDescent="0.25">
      <c r="A189" s="34"/>
      <c r="B189" s="23"/>
      <c r="C189" s="53"/>
      <c r="D189" s="53"/>
      <c r="E189" s="53"/>
      <c r="F189" s="53"/>
      <c r="G189" s="13" t="s">
        <v>116</v>
      </c>
      <c r="H189" s="14">
        <v>1</v>
      </c>
    </row>
    <row r="190" spans="1:8" x14ac:dyDescent="0.25">
      <c r="A190" s="34"/>
      <c r="B190" s="23"/>
      <c r="C190" s="53"/>
      <c r="D190" s="53"/>
      <c r="E190" s="53"/>
      <c r="F190" s="53"/>
      <c r="G190" s="13" t="s">
        <v>156</v>
      </c>
      <c r="H190" s="14">
        <v>3</v>
      </c>
    </row>
    <row r="191" spans="1:8" x14ac:dyDescent="0.25">
      <c r="A191" s="34"/>
      <c r="B191" s="23"/>
      <c r="C191" s="53"/>
      <c r="D191" s="53"/>
      <c r="E191" s="53"/>
      <c r="F191" s="53"/>
      <c r="G191" s="13" t="s">
        <v>155</v>
      </c>
      <c r="H191" s="14">
        <v>1</v>
      </c>
    </row>
    <row r="192" spans="1:8" ht="32.25" thickBot="1" x14ac:dyDescent="0.3">
      <c r="A192" s="34"/>
      <c r="B192" s="23"/>
      <c r="C192" s="53"/>
      <c r="D192" s="53"/>
      <c r="E192" s="53"/>
      <c r="F192" s="53"/>
      <c r="G192" s="13" t="s">
        <v>147</v>
      </c>
      <c r="H192" s="14">
        <v>3</v>
      </c>
    </row>
    <row r="193" spans="1:8" x14ac:dyDescent="0.25">
      <c r="A193" s="34"/>
      <c r="B193" s="23"/>
      <c r="C193" s="53"/>
      <c r="D193" s="53"/>
      <c r="E193" s="53"/>
      <c r="F193" s="53"/>
      <c r="G193" s="25" t="s">
        <v>146</v>
      </c>
      <c r="H193" s="26"/>
    </row>
    <row r="194" spans="1:8" x14ac:dyDescent="0.25">
      <c r="A194" s="34"/>
      <c r="B194" s="23"/>
      <c r="C194" s="53"/>
      <c r="D194" s="53"/>
      <c r="E194" s="53"/>
      <c r="F194" s="53"/>
      <c r="G194" s="13" t="s">
        <v>145</v>
      </c>
      <c r="H194" s="14">
        <v>3</v>
      </c>
    </row>
    <row r="195" spans="1:8" x14ac:dyDescent="0.25">
      <c r="A195" s="34"/>
      <c r="B195" s="23"/>
      <c r="C195" s="53"/>
      <c r="D195" s="53"/>
      <c r="E195" s="53"/>
      <c r="F195" s="53"/>
      <c r="G195" s="13" t="s">
        <v>144</v>
      </c>
      <c r="H195" s="14">
        <v>5</v>
      </c>
    </row>
    <row r="196" spans="1:8" ht="32.25" thickBot="1" x14ac:dyDescent="0.3">
      <c r="A196" s="34"/>
      <c r="B196" s="23"/>
      <c r="C196" s="53"/>
      <c r="D196" s="53"/>
      <c r="E196" s="53"/>
      <c r="F196" s="53"/>
      <c r="G196" s="13" t="s">
        <v>143</v>
      </c>
      <c r="H196" s="14">
        <v>4</v>
      </c>
    </row>
    <row r="197" spans="1:8" x14ac:dyDescent="0.25">
      <c r="A197" s="34"/>
      <c r="B197" s="23"/>
      <c r="C197" s="53"/>
      <c r="D197" s="53"/>
      <c r="E197" s="53"/>
      <c r="F197" s="53"/>
      <c r="G197" s="25" t="s">
        <v>142</v>
      </c>
      <c r="H197" s="26"/>
    </row>
    <row r="198" spans="1:8" x14ac:dyDescent="0.25">
      <c r="A198" s="34"/>
      <c r="B198" s="23"/>
      <c r="C198" s="53"/>
      <c r="D198" s="53"/>
      <c r="E198" s="53"/>
      <c r="F198" s="53"/>
      <c r="G198" s="13" t="s">
        <v>154</v>
      </c>
      <c r="H198" s="14">
        <v>10</v>
      </c>
    </row>
    <row r="199" spans="1:8" ht="32.25" thickBot="1" x14ac:dyDescent="0.3">
      <c r="A199" s="34"/>
      <c r="B199" s="23"/>
      <c r="C199" s="53"/>
      <c r="D199" s="53"/>
      <c r="E199" s="53"/>
      <c r="F199" s="53"/>
      <c r="G199" s="13" t="s">
        <v>141</v>
      </c>
      <c r="H199" s="14">
        <v>8</v>
      </c>
    </row>
    <row r="200" spans="1:8" x14ac:dyDescent="0.25">
      <c r="A200" s="34"/>
      <c r="B200" s="23"/>
      <c r="C200" s="53"/>
      <c r="D200" s="53"/>
      <c r="E200" s="53"/>
      <c r="F200" s="53"/>
      <c r="G200" s="25" t="s">
        <v>140</v>
      </c>
      <c r="H200" s="26"/>
    </row>
    <row r="201" spans="1:8" ht="16.5" thickBot="1" x14ac:dyDescent="0.3">
      <c r="A201" s="34"/>
      <c r="B201" s="23"/>
      <c r="C201" s="53"/>
      <c r="D201" s="53"/>
      <c r="E201" s="53"/>
      <c r="F201" s="53"/>
      <c r="G201" s="13" t="s">
        <v>139</v>
      </c>
      <c r="H201" s="14">
        <v>14</v>
      </c>
    </row>
    <row r="202" spans="1:8" x14ac:dyDescent="0.25">
      <c r="A202" s="34"/>
      <c r="B202" s="23"/>
      <c r="C202" s="53"/>
      <c r="D202" s="53"/>
      <c r="E202" s="53"/>
      <c r="F202" s="53"/>
      <c r="G202" s="25" t="s">
        <v>138</v>
      </c>
      <c r="H202" s="26"/>
    </row>
    <row r="203" spans="1:8" x14ac:dyDescent="0.25">
      <c r="A203" s="34"/>
      <c r="B203" s="23"/>
      <c r="C203" s="53"/>
      <c r="D203" s="53"/>
      <c r="E203" s="53"/>
      <c r="F203" s="53"/>
      <c r="G203" s="13" t="s">
        <v>138</v>
      </c>
      <c r="H203" s="14">
        <v>7</v>
      </c>
    </row>
    <row r="204" spans="1:8" x14ac:dyDescent="0.25">
      <c r="A204" s="34"/>
      <c r="B204" s="23"/>
      <c r="C204" s="53"/>
      <c r="D204" s="53"/>
      <c r="E204" s="53"/>
      <c r="F204" s="53"/>
      <c r="G204" s="13" t="s">
        <v>125</v>
      </c>
      <c r="H204" s="14">
        <v>6</v>
      </c>
    </row>
    <row r="205" spans="1:8" ht="16.5" thickBot="1" x14ac:dyDescent="0.3">
      <c r="A205" s="34"/>
      <c r="B205" s="23"/>
      <c r="C205" s="52"/>
      <c r="D205" s="52"/>
      <c r="E205" s="52"/>
      <c r="F205" s="52"/>
      <c r="G205" s="27" t="s">
        <v>8</v>
      </c>
      <c r="H205" s="29">
        <f>SUM(H187:H187,H189:H192,H194:H196,H198:H199,H201:H201,H203:H204,)</f>
        <v>73</v>
      </c>
    </row>
    <row r="206" spans="1:8" ht="181.5" customHeight="1" thickBot="1" x14ac:dyDescent="0.3">
      <c r="A206" s="35"/>
      <c r="B206" s="24"/>
      <c r="C206" s="31" t="s">
        <v>180</v>
      </c>
      <c r="D206" s="31"/>
      <c r="E206" s="31"/>
      <c r="F206" s="32"/>
      <c r="G206" s="28"/>
      <c r="H206" s="30"/>
    </row>
    <row r="207" spans="1:8" x14ac:dyDescent="0.25">
      <c r="A207" s="33">
        <v>9</v>
      </c>
      <c r="B207" s="22" t="s">
        <v>179</v>
      </c>
      <c r="C207" s="54" t="s">
        <v>178</v>
      </c>
      <c r="D207" s="54" t="s">
        <v>177</v>
      </c>
      <c r="E207" s="54"/>
      <c r="F207" s="54" t="s">
        <v>176</v>
      </c>
      <c r="G207" s="25" t="s">
        <v>88</v>
      </c>
      <c r="H207" s="26"/>
    </row>
    <row r="208" spans="1:8" ht="31.5" x14ac:dyDescent="0.25">
      <c r="A208" s="34"/>
      <c r="B208" s="23"/>
      <c r="C208" s="53"/>
      <c r="D208" s="53"/>
      <c r="E208" s="53"/>
      <c r="F208" s="53"/>
      <c r="G208" s="13" t="s">
        <v>175</v>
      </c>
      <c r="H208" s="14">
        <v>4</v>
      </c>
    </row>
    <row r="209" spans="1:8" x14ac:dyDescent="0.25">
      <c r="A209" s="34"/>
      <c r="B209" s="23"/>
      <c r="C209" s="53"/>
      <c r="D209" s="53"/>
      <c r="E209" s="53"/>
      <c r="F209" s="53"/>
      <c r="G209" s="13" t="s">
        <v>174</v>
      </c>
      <c r="H209" s="14">
        <v>2</v>
      </c>
    </row>
    <row r="210" spans="1:8" ht="31.5" x14ac:dyDescent="0.25">
      <c r="A210" s="34"/>
      <c r="B210" s="23"/>
      <c r="C210" s="53"/>
      <c r="D210" s="53"/>
      <c r="E210" s="53"/>
      <c r="F210" s="53"/>
      <c r="G210" s="13" t="s">
        <v>90</v>
      </c>
      <c r="H210" s="14">
        <v>2</v>
      </c>
    </row>
    <row r="211" spans="1:8" x14ac:dyDescent="0.25">
      <c r="A211" s="34"/>
      <c r="B211" s="23"/>
      <c r="C211" s="53"/>
      <c r="D211" s="53"/>
      <c r="E211" s="53"/>
      <c r="F211" s="53"/>
      <c r="G211" s="13" t="s">
        <v>123</v>
      </c>
      <c r="H211" s="14">
        <v>2</v>
      </c>
    </row>
    <row r="212" spans="1:8" ht="16.5" thickBot="1" x14ac:dyDescent="0.3">
      <c r="A212" s="34"/>
      <c r="B212" s="23"/>
      <c r="C212" s="53"/>
      <c r="D212" s="53"/>
      <c r="E212" s="53"/>
      <c r="F212" s="53"/>
      <c r="G212" s="13" t="s">
        <v>166</v>
      </c>
      <c r="H212" s="14">
        <v>3</v>
      </c>
    </row>
    <row r="213" spans="1:8" x14ac:dyDescent="0.25">
      <c r="A213" s="34"/>
      <c r="B213" s="23"/>
      <c r="C213" s="53"/>
      <c r="D213" s="53"/>
      <c r="E213" s="53"/>
      <c r="F213" s="53"/>
      <c r="G213" s="25" t="s">
        <v>165</v>
      </c>
      <c r="H213" s="26"/>
    </row>
    <row r="214" spans="1:8" ht="63" x14ac:dyDescent="0.25">
      <c r="A214" s="34"/>
      <c r="B214" s="23"/>
      <c r="C214" s="53"/>
      <c r="D214" s="53"/>
      <c r="E214" s="53"/>
      <c r="F214" s="53"/>
      <c r="G214" s="13" t="s">
        <v>164</v>
      </c>
      <c r="H214" s="14">
        <v>2</v>
      </c>
    </row>
    <row r="215" spans="1:8" x14ac:dyDescent="0.25">
      <c r="A215" s="34"/>
      <c r="B215" s="23"/>
      <c r="C215" s="53"/>
      <c r="D215" s="53"/>
      <c r="E215" s="53"/>
      <c r="F215" s="53"/>
      <c r="G215" s="13" t="s">
        <v>163</v>
      </c>
      <c r="H215" s="14">
        <v>3</v>
      </c>
    </row>
    <row r="216" spans="1:8" ht="31.5" x14ac:dyDescent="0.25">
      <c r="A216" s="34"/>
      <c r="B216" s="23"/>
      <c r="C216" s="53"/>
      <c r="D216" s="53"/>
      <c r="E216" s="53"/>
      <c r="F216" s="53"/>
      <c r="G216" s="13" t="s">
        <v>162</v>
      </c>
      <c r="H216" s="14">
        <v>3</v>
      </c>
    </row>
    <row r="217" spans="1:8" ht="32.25" thickBot="1" x14ac:dyDescent="0.3">
      <c r="A217" s="34"/>
      <c r="B217" s="23"/>
      <c r="C217" s="53"/>
      <c r="D217" s="53"/>
      <c r="E217" s="53"/>
      <c r="F217" s="53"/>
      <c r="G217" s="13" t="s">
        <v>161</v>
      </c>
      <c r="H217" s="14">
        <v>3</v>
      </c>
    </row>
    <row r="218" spans="1:8" x14ac:dyDescent="0.25">
      <c r="A218" s="34"/>
      <c r="B218" s="23"/>
      <c r="C218" s="53"/>
      <c r="D218" s="53"/>
      <c r="E218" s="53"/>
      <c r="F218" s="53"/>
      <c r="G218" s="25" t="s">
        <v>160</v>
      </c>
      <c r="H218" s="26"/>
    </row>
    <row r="219" spans="1:8" ht="31.5" x14ac:dyDescent="0.25">
      <c r="A219" s="34"/>
      <c r="B219" s="23"/>
      <c r="C219" s="53"/>
      <c r="D219" s="53"/>
      <c r="E219" s="53"/>
      <c r="F219" s="53"/>
      <c r="G219" s="13" t="s">
        <v>173</v>
      </c>
      <c r="H219" s="14">
        <v>2</v>
      </c>
    </row>
    <row r="220" spans="1:8" x14ac:dyDescent="0.25">
      <c r="A220" s="34"/>
      <c r="B220" s="23"/>
      <c r="C220" s="53"/>
      <c r="D220" s="53"/>
      <c r="E220" s="53"/>
      <c r="F220" s="53"/>
      <c r="G220" s="13" t="s">
        <v>172</v>
      </c>
      <c r="H220" s="14">
        <v>2</v>
      </c>
    </row>
    <row r="221" spans="1:8" x14ac:dyDescent="0.25">
      <c r="A221" s="34"/>
      <c r="B221" s="23"/>
      <c r="C221" s="53"/>
      <c r="D221" s="53"/>
      <c r="E221" s="53"/>
      <c r="F221" s="53"/>
      <c r="G221" s="13" t="s">
        <v>171</v>
      </c>
      <c r="H221" s="14">
        <v>2</v>
      </c>
    </row>
    <row r="222" spans="1:8" ht="32.25" thickBot="1" x14ac:dyDescent="0.3">
      <c r="A222" s="34"/>
      <c r="B222" s="23"/>
      <c r="C222" s="53"/>
      <c r="D222" s="53"/>
      <c r="E222" s="53"/>
      <c r="F222" s="53"/>
      <c r="G222" s="13" t="s">
        <v>159</v>
      </c>
      <c r="H222" s="14">
        <v>6</v>
      </c>
    </row>
    <row r="223" spans="1:8" x14ac:dyDescent="0.25">
      <c r="A223" s="34"/>
      <c r="B223" s="23"/>
      <c r="C223" s="53"/>
      <c r="D223" s="53"/>
      <c r="E223" s="53"/>
      <c r="F223" s="53"/>
      <c r="G223" s="25" t="s">
        <v>119</v>
      </c>
      <c r="H223" s="26"/>
    </row>
    <row r="224" spans="1:8" ht="31.5" x14ac:dyDescent="0.25">
      <c r="A224" s="34"/>
      <c r="B224" s="23"/>
      <c r="C224" s="53"/>
      <c r="D224" s="53"/>
      <c r="E224" s="53"/>
      <c r="F224" s="53"/>
      <c r="G224" s="13" t="s">
        <v>158</v>
      </c>
      <c r="H224" s="14">
        <v>6</v>
      </c>
    </row>
    <row r="225" spans="1:8" x14ac:dyDescent="0.25">
      <c r="A225" s="34"/>
      <c r="B225" s="23"/>
      <c r="C225" s="53"/>
      <c r="D225" s="53"/>
      <c r="E225" s="53"/>
      <c r="F225" s="53"/>
      <c r="G225" s="13" t="s">
        <v>122</v>
      </c>
      <c r="H225" s="14">
        <v>3</v>
      </c>
    </row>
    <row r="226" spans="1:8" ht="16.5" thickBot="1" x14ac:dyDescent="0.3">
      <c r="A226" s="34"/>
      <c r="B226" s="23"/>
      <c r="C226" s="53"/>
      <c r="D226" s="53"/>
      <c r="E226" s="53"/>
      <c r="F226" s="53"/>
      <c r="G226" s="13" t="s">
        <v>170</v>
      </c>
      <c r="H226" s="14">
        <v>3</v>
      </c>
    </row>
    <row r="227" spans="1:8" x14ac:dyDescent="0.25">
      <c r="A227" s="34"/>
      <c r="B227" s="23"/>
      <c r="C227" s="53"/>
      <c r="D227" s="53"/>
      <c r="E227" s="53"/>
      <c r="F227" s="53"/>
      <c r="G227" s="25" t="s">
        <v>93</v>
      </c>
      <c r="H227" s="26"/>
    </row>
    <row r="228" spans="1:8" ht="32.25" thickBot="1" x14ac:dyDescent="0.3">
      <c r="A228" s="34"/>
      <c r="B228" s="23"/>
      <c r="C228" s="53"/>
      <c r="D228" s="53"/>
      <c r="E228" s="53"/>
      <c r="F228" s="53"/>
      <c r="G228" s="13" t="s">
        <v>149</v>
      </c>
      <c r="H228" s="14">
        <v>5</v>
      </c>
    </row>
    <row r="229" spans="1:8" x14ac:dyDescent="0.25">
      <c r="A229" s="34"/>
      <c r="B229" s="23"/>
      <c r="C229" s="53"/>
      <c r="D229" s="53"/>
      <c r="E229" s="53"/>
      <c r="F229" s="53"/>
      <c r="G229" s="25" t="s">
        <v>157</v>
      </c>
      <c r="H229" s="26"/>
    </row>
    <row r="230" spans="1:8" ht="16.5" thickBot="1" x14ac:dyDescent="0.3">
      <c r="A230" s="34"/>
      <c r="B230" s="23"/>
      <c r="C230" s="53"/>
      <c r="D230" s="53"/>
      <c r="E230" s="53"/>
      <c r="F230" s="53"/>
      <c r="G230" s="13" t="s">
        <v>157</v>
      </c>
      <c r="H230" s="14">
        <v>7</v>
      </c>
    </row>
    <row r="231" spans="1:8" x14ac:dyDescent="0.25">
      <c r="A231" s="34"/>
      <c r="B231" s="23"/>
      <c r="C231" s="53"/>
      <c r="D231" s="53"/>
      <c r="E231" s="53"/>
      <c r="F231" s="53"/>
      <c r="G231" s="25" t="s">
        <v>148</v>
      </c>
      <c r="H231" s="26"/>
    </row>
    <row r="232" spans="1:8" ht="31.5" x14ac:dyDescent="0.25">
      <c r="A232" s="34"/>
      <c r="B232" s="23"/>
      <c r="C232" s="53"/>
      <c r="D232" s="53"/>
      <c r="E232" s="53"/>
      <c r="F232" s="53"/>
      <c r="G232" s="13" t="s">
        <v>116</v>
      </c>
      <c r="H232" s="14">
        <v>3</v>
      </c>
    </row>
    <row r="233" spans="1:8" x14ac:dyDescent="0.25">
      <c r="A233" s="34"/>
      <c r="B233" s="23"/>
      <c r="C233" s="53"/>
      <c r="D233" s="53"/>
      <c r="E233" s="53"/>
      <c r="F233" s="53"/>
      <c r="G233" s="13" t="s">
        <v>156</v>
      </c>
      <c r="H233" s="14">
        <v>1</v>
      </c>
    </row>
    <row r="234" spans="1:8" x14ac:dyDescent="0.25">
      <c r="A234" s="34"/>
      <c r="B234" s="23"/>
      <c r="C234" s="53"/>
      <c r="D234" s="53"/>
      <c r="E234" s="53"/>
      <c r="F234" s="53"/>
      <c r="G234" s="13" t="s">
        <v>155</v>
      </c>
      <c r="H234" s="14">
        <v>1</v>
      </c>
    </row>
    <row r="235" spans="1:8" ht="32.25" thickBot="1" x14ac:dyDescent="0.3">
      <c r="A235" s="34"/>
      <c r="B235" s="23"/>
      <c r="C235" s="53"/>
      <c r="D235" s="53"/>
      <c r="E235" s="53"/>
      <c r="F235" s="53"/>
      <c r="G235" s="13" t="s">
        <v>147</v>
      </c>
      <c r="H235" s="14">
        <v>10</v>
      </c>
    </row>
    <row r="236" spans="1:8" x14ac:dyDescent="0.25">
      <c r="A236" s="34"/>
      <c r="B236" s="23"/>
      <c r="C236" s="53"/>
      <c r="D236" s="53"/>
      <c r="E236" s="53"/>
      <c r="F236" s="53"/>
      <c r="G236" s="25" t="s">
        <v>146</v>
      </c>
      <c r="H236" s="26"/>
    </row>
    <row r="237" spans="1:8" x14ac:dyDescent="0.25">
      <c r="A237" s="34"/>
      <c r="B237" s="23"/>
      <c r="C237" s="53"/>
      <c r="D237" s="53"/>
      <c r="E237" s="53"/>
      <c r="F237" s="53"/>
      <c r="G237" s="13" t="s">
        <v>145</v>
      </c>
      <c r="H237" s="14">
        <v>2</v>
      </c>
    </row>
    <row r="238" spans="1:8" x14ac:dyDescent="0.25">
      <c r="A238" s="34"/>
      <c r="B238" s="23"/>
      <c r="C238" s="53"/>
      <c r="D238" s="53"/>
      <c r="E238" s="53"/>
      <c r="F238" s="53"/>
      <c r="G238" s="13" t="s">
        <v>144</v>
      </c>
      <c r="H238" s="14">
        <v>2</v>
      </c>
    </row>
    <row r="239" spans="1:8" ht="32.25" thickBot="1" x14ac:dyDescent="0.3">
      <c r="A239" s="34"/>
      <c r="B239" s="23"/>
      <c r="C239" s="53"/>
      <c r="D239" s="53"/>
      <c r="E239" s="53"/>
      <c r="F239" s="53"/>
      <c r="G239" s="13" t="s">
        <v>143</v>
      </c>
      <c r="H239" s="14">
        <v>2</v>
      </c>
    </row>
    <row r="240" spans="1:8" x14ac:dyDescent="0.25">
      <c r="A240" s="34"/>
      <c r="B240" s="23"/>
      <c r="C240" s="53"/>
      <c r="D240" s="53"/>
      <c r="E240" s="53"/>
      <c r="F240" s="53"/>
      <c r="G240" s="25" t="s">
        <v>142</v>
      </c>
      <c r="H240" s="26"/>
    </row>
    <row r="241" spans="1:8" x14ac:dyDescent="0.25">
      <c r="A241" s="34"/>
      <c r="B241" s="23"/>
      <c r="C241" s="53"/>
      <c r="D241" s="53"/>
      <c r="E241" s="53"/>
      <c r="F241" s="53"/>
      <c r="G241" s="13" t="s">
        <v>154</v>
      </c>
      <c r="H241" s="14">
        <v>4</v>
      </c>
    </row>
    <row r="242" spans="1:8" ht="31.5" x14ac:dyDescent="0.25">
      <c r="A242" s="34"/>
      <c r="B242" s="23"/>
      <c r="C242" s="53"/>
      <c r="D242" s="53"/>
      <c r="E242" s="53"/>
      <c r="F242" s="53"/>
      <c r="G242" s="13" t="s">
        <v>141</v>
      </c>
      <c r="H242" s="14">
        <v>16</v>
      </c>
    </row>
    <row r="243" spans="1:8" ht="16.5" thickBot="1" x14ac:dyDescent="0.3">
      <c r="A243" s="34"/>
      <c r="B243" s="23"/>
      <c r="C243" s="52"/>
      <c r="D243" s="52"/>
      <c r="E243" s="52"/>
      <c r="F243" s="52"/>
      <c r="G243" s="27" t="s">
        <v>8</v>
      </c>
      <c r="H243" s="29">
        <f>SUM(H208:H212,H214:H217,H219:H222,H224:H226,H228:H228,H230:H230,H232:H235,H237:H239,H241:H242,)</f>
        <v>101</v>
      </c>
    </row>
    <row r="244" spans="1:8" ht="210" customHeight="1" thickBot="1" x14ac:dyDescent="0.3">
      <c r="A244" s="35"/>
      <c r="B244" s="24"/>
      <c r="C244" s="31" t="s">
        <v>169</v>
      </c>
      <c r="D244" s="31"/>
      <c r="E244" s="31"/>
      <c r="F244" s="32"/>
      <c r="G244" s="28"/>
      <c r="H244" s="30"/>
    </row>
    <row r="245" spans="1:8" x14ac:dyDescent="0.25">
      <c r="A245" s="33">
        <v>10</v>
      </c>
      <c r="B245" s="22" t="s">
        <v>152</v>
      </c>
      <c r="C245" s="54" t="s">
        <v>113</v>
      </c>
      <c r="D245" s="54" t="s">
        <v>168</v>
      </c>
      <c r="E245" s="54" t="s">
        <v>167</v>
      </c>
      <c r="F245" s="54" t="s">
        <v>112</v>
      </c>
      <c r="G245" s="25" t="s">
        <v>140</v>
      </c>
      <c r="H245" s="26"/>
    </row>
    <row r="246" spans="1:8" ht="16.5" thickBot="1" x14ac:dyDescent="0.3">
      <c r="A246" s="34"/>
      <c r="B246" s="23"/>
      <c r="C246" s="53"/>
      <c r="D246" s="53"/>
      <c r="E246" s="53"/>
      <c r="F246" s="53"/>
      <c r="G246" s="13" t="s">
        <v>139</v>
      </c>
      <c r="H246" s="14">
        <v>7</v>
      </c>
    </row>
    <row r="247" spans="1:8" x14ac:dyDescent="0.25">
      <c r="A247" s="34"/>
      <c r="B247" s="23"/>
      <c r="C247" s="53"/>
      <c r="D247" s="53"/>
      <c r="E247" s="53"/>
      <c r="F247" s="53"/>
      <c r="G247" s="25" t="s">
        <v>88</v>
      </c>
      <c r="H247" s="26"/>
    </row>
    <row r="248" spans="1:8" ht="16.5" thickBot="1" x14ac:dyDescent="0.3">
      <c r="A248" s="34"/>
      <c r="B248" s="23"/>
      <c r="C248" s="53"/>
      <c r="D248" s="53"/>
      <c r="E248" s="53"/>
      <c r="F248" s="53"/>
      <c r="G248" s="13" t="s">
        <v>166</v>
      </c>
      <c r="H248" s="14">
        <v>2</v>
      </c>
    </row>
    <row r="249" spans="1:8" x14ac:dyDescent="0.25">
      <c r="A249" s="34"/>
      <c r="B249" s="23"/>
      <c r="C249" s="53"/>
      <c r="D249" s="53"/>
      <c r="E249" s="53"/>
      <c r="F249" s="53"/>
      <c r="G249" s="25" t="s">
        <v>165</v>
      </c>
      <c r="H249" s="26"/>
    </row>
    <row r="250" spans="1:8" ht="63" x14ac:dyDescent="0.25">
      <c r="A250" s="34"/>
      <c r="B250" s="23"/>
      <c r="C250" s="53"/>
      <c r="D250" s="53"/>
      <c r="E250" s="53"/>
      <c r="F250" s="53"/>
      <c r="G250" s="13" t="s">
        <v>164</v>
      </c>
      <c r="H250" s="14">
        <v>2</v>
      </c>
    </row>
    <row r="251" spans="1:8" x14ac:dyDescent="0.25">
      <c r="A251" s="34"/>
      <c r="B251" s="23"/>
      <c r="C251" s="53"/>
      <c r="D251" s="53"/>
      <c r="E251" s="53"/>
      <c r="F251" s="53"/>
      <c r="G251" s="13" t="s">
        <v>163</v>
      </c>
      <c r="H251" s="14">
        <v>2</v>
      </c>
    </row>
    <row r="252" spans="1:8" ht="31.5" x14ac:dyDescent="0.25">
      <c r="A252" s="34"/>
      <c r="B252" s="23"/>
      <c r="C252" s="53"/>
      <c r="D252" s="53"/>
      <c r="E252" s="53"/>
      <c r="F252" s="53"/>
      <c r="G252" s="13" t="s">
        <v>162</v>
      </c>
      <c r="H252" s="14">
        <v>3</v>
      </c>
    </row>
    <row r="253" spans="1:8" ht="32.25" thickBot="1" x14ac:dyDescent="0.3">
      <c r="A253" s="34"/>
      <c r="B253" s="23"/>
      <c r="C253" s="53"/>
      <c r="D253" s="53"/>
      <c r="E253" s="53"/>
      <c r="F253" s="53"/>
      <c r="G253" s="13" t="s">
        <v>161</v>
      </c>
      <c r="H253" s="14">
        <v>3</v>
      </c>
    </row>
    <row r="254" spans="1:8" x14ac:dyDescent="0.25">
      <c r="A254" s="34"/>
      <c r="B254" s="23"/>
      <c r="C254" s="53"/>
      <c r="D254" s="53"/>
      <c r="E254" s="53"/>
      <c r="F254" s="53"/>
      <c r="G254" s="25" t="s">
        <v>160</v>
      </c>
      <c r="H254" s="26"/>
    </row>
    <row r="255" spans="1:8" ht="32.25" thickBot="1" x14ac:dyDescent="0.3">
      <c r="A255" s="34"/>
      <c r="B255" s="23"/>
      <c r="C255" s="53"/>
      <c r="D255" s="53"/>
      <c r="E255" s="53"/>
      <c r="F255" s="53"/>
      <c r="G255" s="13" t="s">
        <v>159</v>
      </c>
      <c r="H255" s="14">
        <v>7</v>
      </c>
    </row>
    <row r="256" spans="1:8" x14ac:dyDescent="0.25">
      <c r="A256" s="34"/>
      <c r="B256" s="23"/>
      <c r="C256" s="53"/>
      <c r="D256" s="53"/>
      <c r="E256" s="53"/>
      <c r="F256" s="53"/>
      <c r="G256" s="25" t="s">
        <v>119</v>
      </c>
      <c r="H256" s="26"/>
    </row>
    <row r="257" spans="1:8" ht="31.5" x14ac:dyDescent="0.25">
      <c r="A257" s="34"/>
      <c r="B257" s="23"/>
      <c r="C257" s="53"/>
      <c r="D257" s="53"/>
      <c r="E257" s="53"/>
      <c r="F257" s="53"/>
      <c r="G257" s="13" t="s">
        <v>158</v>
      </c>
      <c r="H257" s="14">
        <v>5</v>
      </c>
    </row>
    <row r="258" spans="1:8" ht="16.5" thickBot="1" x14ac:dyDescent="0.3">
      <c r="A258" s="34"/>
      <c r="B258" s="23"/>
      <c r="C258" s="53"/>
      <c r="D258" s="53"/>
      <c r="E258" s="53"/>
      <c r="F258" s="53"/>
      <c r="G258" s="13" t="s">
        <v>122</v>
      </c>
      <c r="H258" s="14">
        <v>2</v>
      </c>
    </row>
    <row r="259" spans="1:8" x14ac:dyDescent="0.25">
      <c r="A259" s="34"/>
      <c r="B259" s="23"/>
      <c r="C259" s="53"/>
      <c r="D259" s="53"/>
      <c r="E259" s="53"/>
      <c r="F259" s="53"/>
      <c r="G259" s="25" t="s">
        <v>93</v>
      </c>
      <c r="H259" s="26"/>
    </row>
    <row r="260" spans="1:8" ht="31.5" x14ac:dyDescent="0.25">
      <c r="A260" s="34"/>
      <c r="B260" s="23"/>
      <c r="C260" s="53"/>
      <c r="D260" s="53"/>
      <c r="E260" s="53"/>
      <c r="F260" s="53"/>
      <c r="G260" s="13" t="s">
        <v>60</v>
      </c>
      <c r="H260" s="14">
        <v>4</v>
      </c>
    </row>
    <row r="261" spans="1:8" x14ac:dyDescent="0.25">
      <c r="A261" s="34"/>
      <c r="B261" s="23"/>
      <c r="C261" s="53"/>
      <c r="D261" s="53"/>
      <c r="E261" s="53"/>
      <c r="F261" s="53"/>
      <c r="G261" s="13" t="s">
        <v>150</v>
      </c>
      <c r="H261" s="14">
        <v>2</v>
      </c>
    </row>
    <row r="262" spans="1:8" ht="32.25" thickBot="1" x14ac:dyDescent="0.3">
      <c r="A262" s="34"/>
      <c r="B262" s="23"/>
      <c r="C262" s="53"/>
      <c r="D262" s="53"/>
      <c r="E262" s="53"/>
      <c r="F262" s="53"/>
      <c r="G262" s="13" t="s">
        <v>149</v>
      </c>
      <c r="H262" s="14">
        <v>4</v>
      </c>
    </row>
    <row r="263" spans="1:8" x14ac:dyDescent="0.25">
      <c r="A263" s="34"/>
      <c r="B263" s="23"/>
      <c r="C263" s="53"/>
      <c r="D263" s="53"/>
      <c r="E263" s="53"/>
      <c r="F263" s="53"/>
      <c r="G263" s="25" t="s">
        <v>157</v>
      </c>
      <c r="H263" s="26"/>
    </row>
    <row r="264" spans="1:8" ht="16.5" thickBot="1" x14ac:dyDescent="0.3">
      <c r="A264" s="34"/>
      <c r="B264" s="23"/>
      <c r="C264" s="53"/>
      <c r="D264" s="53"/>
      <c r="E264" s="53"/>
      <c r="F264" s="53"/>
      <c r="G264" s="13" t="s">
        <v>157</v>
      </c>
      <c r="H264" s="14">
        <v>10</v>
      </c>
    </row>
    <row r="265" spans="1:8" x14ac:dyDescent="0.25">
      <c r="A265" s="34"/>
      <c r="B265" s="23"/>
      <c r="C265" s="53"/>
      <c r="D265" s="53"/>
      <c r="E265" s="53"/>
      <c r="F265" s="53"/>
      <c r="G265" s="25" t="s">
        <v>148</v>
      </c>
      <c r="H265" s="26"/>
    </row>
    <row r="266" spans="1:8" ht="31.5" x14ac:dyDescent="0.25">
      <c r="A266" s="34"/>
      <c r="B266" s="23"/>
      <c r="C266" s="53"/>
      <c r="D266" s="53"/>
      <c r="E266" s="53"/>
      <c r="F266" s="53"/>
      <c r="G266" s="13" t="s">
        <v>116</v>
      </c>
      <c r="H266" s="14">
        <v>6</v>
      </c>
    </row>
    <row r="267" spans="1:8" x14ac:dyDescent="0.25">
      <c r="A267" s="34"/>
      <c r="B267" s="23"/>
      <c r="C267" s="53"/>
      <c r="D267" s="53"/>
      <c r="E267" s="53"/>
      <c r="F267" s="53"/>
      <c r="G267" s="13" t="s">
        <v>156</v>
      </c>
      <c r="H267" s="14">
        <v>3</v>
      </c>
    </row>
    <row r="268" spans="1:8" x14ac:dyDescent="0.25">
      <c r="A268" s="34"/>
      <c r="B268" s="23"/>
      <c r="C268" s="53"/>
      <c r="D268" s="53"/>
      <c r="E268" s="53"/>
      <c r="F268" s="53"/>
      <c r="G268" s="13" t="s">
        <v>155</v>
      </c>
      <c r="H268" s="14">
        <v>1</v>
      </c>
    </row>
    <row r="269" spans="1:8" ht="32.25" thickBot="1" x14ac:dyDescent="0.3">
      <c r="A269" s="34"/>
      <c r="B269" s="23"/>
      <c r="C269" s="53"/>
      <c r="D269" s="53"/>
      <c r="E269" s="53"/>
      <c r="F269" s="53"/>
      <c r="G269" s="13" t="s">
        <v>147</v>
      </c>
      <c r="H269" s="14">
        <v>6</v>
      </c>
    </row>
    <row r="270" spans="1:8" x14ac:dyDescent="0.25">
      <c r="A270" s="34"/>
      <c r="B270" s="23"/>
      <c r="C270" s="53"/>
      <c r="D270" s="53"/>
      <c r="E270" s="53"/>
      <c r="F270" s="53"/>
      <c r="G270" s="25" t="s">
        <v>146</v>
      </c>
      <c r="H270" s="26"/>
    </row>
    <row r="271" spans="1:8" x14ac:dyDescent="0.25">
      <c r="A271" s="34"/>
      <c r="B271" s="23"/>
      <c r="C271" s="53"/>
      <c r="D271" s="53"/>
      <c r="E271" s="53"/>
      <c r="F271" s="53"/>
      <c r="G271" s="13" t="s">
        <v>145</v>
      </c>
      <c r="H271" s="14">
        <v>3</v>
      </c>
    </row>
    <row r="272" spans="1:8" x14ac:dyDescent="0.25">
      <c r="A272" s="34"/>
      <c r="B272" s="23"/>
      <c r="C272" s="53"/>
      <c r="D272" s="53"/>
      <c r="E272" s="53"/>
      <c r="F272" s="53"/>
      <c r="G272" s="13" t="s">
        <v>144</v>
      </c>
      <c r="H272" s="14">
        <v>9</v>
      </c>
    </row>
    <row r="273" spans="1:8" ht="32.25" thickBot="1" x14ac:dyDescent="0.3">
      <c r="A273" s="34"/>
      <c r="B273" s="23"/>
      <c r="C273" s="53"/>
      <c r="D273" s="53"/>
      <c r="E273" s="53"/>
      <c r="F273" s="53"/>
      <c r="G273" s="13" t="s">
        <v>143</v>
      </c>
      <c r="H273" s="14">
        <v>6</v>
      </c>
    </row>
    <row r="274" spans="1:8" x14ac:dyDescent="0.25">
      <c r="A274" s="34"/>
      <c r="B274" s="23"/>
      <c r="C274" s="53"/>
      <c r="D274" s="53"/>
      <c r="E274" s="53"/>
      <c r="F274" s="53"/>
      <c r="G274" s="25" t="s">
        <v>142</v>
      </c>
      <c r="H274" s="26"/>
    </row>
    <row r="275" spans="1:8" x14ac:dyDescent="0.25">
      <c r="A275" s="34"/>
      <c r="B275" s="23"/>
      <c r="C275" s="53"/>
      <c r="D275" s="53"/>
      <c r="E275" s="53"/>
      <c r="F275" s="53"/>
      <c r="G275" s="13" t="s">
        <v>154</v>
      </c>
      <c r="H275" s="14">
        <v>3</v>
      </c>
    </row>
    <row r="276" spans="1:8" ht="16.5" thickBot="1" x14ac:dyDescent="0.3">
      <c r="A276" s="34"/>
      <c r="B276" s="23"/>
      <c r="C276" s="52"/>
      <c r="D276" s="52"/>
      <c r="E276" s="52"/>
      <c r="F276" s="52"/>
      <c r="G276" s="27" t="s">
        <v>8</v>
      </c>
      <c r="H276" s="29">
        <f>SUM(H246:H246,H248:H248,H250:H253,H255:H255,H257:H258,H260:H262,H264:H264,H266:H269,H271:H273,H275:H275)</f>
        <v>90</v>
      </c>
    </row>
    <row r="277" spans="1:8" ht="202.5" customHeight="1" thickBot="1" x14ac:dyDescent="0.3">
      <c r="A277" s="35"/>
      <c r="B277" s="24"/>
      <c r="C277" s="31" t="s">
        <v>153</v>
      </c>
      <c r="D277" s="31"/>
      <c r="E277" s="31"/>
      <c r="F277" s="32"/>
      <c r="G277" s="28"/>
      <c r="H277" s="30"/>
    </row>
    <row r="278" spans="1:8" x14ac:dyDescent="0.25">
      <c r="A278" s="33">
        <v>11</v>
      </c>
      <c r="B278" s="22" t="s">
        <v>152</v>
      </c>
      <c r="C278" s="54" t="s">
        <v>111</v>
      </c>
      <c r="D278" s="54" t="s">
        <v>110</v>
      </c>
      <c r="E278" s="54" t="s">
        <v>151</v>
      </c>
      <c r="F278" s="54" t="s">
        <v>109</v>
      </c>
      <c r="G278" s="25" t="s">
        <v>93</v>
      </c>
      <c r="H278" s="26"/>
    </row>
    <row r="279" spans="1:8" ht="31.5" x14ac:dyDescent="0.25">
      <c r="A279" s="34"/>
      <c r="B279" s="23"/>
      <c r="C279" s="53"/>
      <c r="D279" s="53"/>
      <c r="E279" s="53"/>
      <c r="F279" s="53"/>
      <c r="G279" s="13" t="s">
        <v>60</v>
      </c>
      <c r="H279" s="14">
        <v>3</v>
      </c>
    </row>
    <row r="280" spans="1:8" x14ac:dyDescent="0.25">
      <c r="A280" s="34"/>
      <c r="B280" s="23"/>
      <c r="C280" s="53"/>
      <c r="D280" s="53"/>
      <c r="E280" s="53"/>
      <c r="F280" s="53"/>
      <c r="G280" s="13" t="s">
        <v>150</v>
      </c>
      <c r="H280" s="14">
        <v>8</v>
      </c>
    </row>
    <row r="281" spans="1:8" ht="32.25" thickBot="1" x14ac:dyDescent="0.3">
      <c r="A281" s="34"/>
      <c r="B281" s="23"/>
      <c r="C281" s="53"/>
      <c r="D281" s="53"/>
      <c r="E281" s="53"/>
      <c r="F281" s="53"/>
      <c r="G281" s="13" t="s">
        <v>149</v>
      </c>
      <c r="H281" s="14">
        <v>3</v>
      </c>
    </row>
    <row r="282" spans="1:8" x14ac:dyDescent="0.25">
      <c r="A282" s="34"/>
      <c r="B282" s="23"/>
      <c r="C282" s="53"/>
      <c r="D282" s="53"/>
      <c r="E282" s="53"/>
      <c r="F282" s="53"/>
      <c r="G282" s="25" t="s">
        <v>148</v>
      </c>
      <c r="H282" s="26"/>
    </row>
    <row r="283" spans="1:8" ht="32.25" thickBot="1" x14ac:dyDescent="0.3">
      <c r="A283" s="34"/>
      <c r="B283" s="23"/>
      <c r="C283" s="53"/>
      <c r="D283" s="53"/>
      <c r="E283" s="53"/>
      <c r="F283" s="53"/>
      <c r="G283" s="13" t="s">
        <v>147</v>
      </c>
      <c r="H283" s="14">
        <v>16</v>
      </c>
    </row>
    <row r="284" spans="1:8" x14ac:dyDescent="0.25">
      <c r="A284" s="34"/>
      <c r="B284" s="23"/>
      <c r="C284" s="53"/>
      <c r="D284" s="53"/>
      <c r="E284" s="53"/>
      <c r="F284" s="53"/>
      <c r="G284" s="25" t="s">
        <v>146</v>
      </c>
      <c r="H284" s="26"/>
    </row>
    <row r="285" spans="1:8" x14ac:dyDescent="0.25">
      <c r="A285" s="34"/>
      <c r="B285" s="23"/>
      <c r="C285" s="53"/>
      <c r="D285" s="53"/>
      <c r="E285" s="53"/>
      <c r="F285" s="53"/>
      <c r="G285" s="13" t="s">
        <v>145</v>
      </c>
      <c r="H285" s="14">
        <v>3</v>
      </c>
    </row>
    <row r="286" spans="1:8" x14ac:dyDescent="0.25">
      <c r="A286" s="34"/>
      <c r="B286" s="23"/>
      <c r="C286" s="53"/>
      <c r="D286" s="53"/>
      <c r="E286" s="53"/>
      <c r="F286" s="53"/>
      <c r="G286" s="13" t="s">
        <v>144</v>
      </c>
      <c r="H286" s="14">
        <v>8</v>
      </c>
    </row>
    <row r="287" spans="1:8" ht="32.25" thickBot="1" x14ac:dyDescent="0.3">
      <c r="A287" s="34"/>
      <c r="B287" s="23"/>
      <c r="C287" s="53"/>
      <c r="D287" s="53"/>
      <c r="E287" s="53"/>
      <c r="F287" s="53"/>
      <c r="G287" s="13" t="s">
        <v>143</v>
      </c>
      <c r="H287" s="14">
        <v>5</v>
      </c>
    </row>
    <row r="288" spans="1:8" x14ac:dyDescent="0.25">
      <c r="A288" s="34"/>
      <c r="B288" s="23"/>
      <c r="C288" s="53"/>
      <c r="D288" s="53"/>
      <c r="E288" s="53"/>
      <c r="F288" s="53"/>
      <c r="G288" s="25" t="s">
        <v>142</v>
      </c>
      <c r="H288" s="26"/>
    </row>
    <row r="289" spans="1:8" ht="32.25" thickBot="1" x14ac:dyDescent="0.3">
      <c r="A289" s="34"/>
      <c r="B289" s="23"/>
      <c r="C289" s="53"/>
      <c r="D289" s="53"/>
      <c r="E289" s="53"/>
      <c r="F289" s="53"/>
      <c r="G289" s="13" t="s">
        <v>141</v>
      </c>
      <c r="H289" s="14">
        <v>6</v>
      </c>
    </row>
    <row r="290" spans="1:8" x14ac:dyDescent="0.25">
      <c r="A290" s="34"/>
      <c r="B290" s="23"/>
      <c r="C290" s="53"/>
      <c r="D290" s="53"/>
      <c r="E290" s="53"/>
      <c r="F290" s="53"/>
      <c r="G290" s="25" t="s">
        <v>140</v>
      </c>
      <c r="H290" s="26"/>
    </row>
    <row r="291" spans="1:8" ht="16.5" thickBot="1" x14ac:dyDescent="0.3">
      <c r="A291" s="34"/>
      <c r="B291" s="23"/>
      <c r="C291" s="53"/>
      <c r="D291" s="53"/>
      <c r="E291" s="53"/>
      <c r="F291" s="53"/>
      <c r="G291" s="13" t="s">
        <v>139</v>
      </c>
      <c r="H291" s="14">
        <v>13</v>
      </c>
    </row>
    <row r="292" spans="1:8" x14ac:dyDescent="0.25">
      <c r="A292" s="34"/>
      <c r="B292" s="23"/>
      <c r="C292" s="53"/>
      <c r="D292" s="53"/>
      <c r="E292" s="53"/>
      <c r="F292" s="53"/>
      <c r="G292" s="25" t="s">
        <v>138</v>
      </c>
      <c r="H292" s="26"/>
    </row>
    <row r="293" spans="1:8" x14ac:dyDescent="0.25">
      <c r="A293" s="34"/>
      <c r="B293" s="23"/>
      <c r="C293" s="53"/>
      <c r="D293" s="53"/>
      <c r="E293" s="53"/>
      <c r="F293" s="53"/>
      <c r="G293" s="13" t="s">
        <v>138</v>
      </c>
      <c r="H293" s="14">
        <v>4</v>
      </c>
    </row>
    <row r="294" spans="1:8" x14ac:dyDescent="0.25">
      <c r="A294" s="34"/>
      <c r="B294" s="23"/>
      <c r="C294" s="53"/>
      <c r="D294" s="53"/>
      <c r="E294" s="53"/>
      <c r="F294" s="53"/>
      <c r="G294" s="13" t="s">
        <v>125</v>
      </c>
      <c r="H294" s="14">
        <v>3</v>
      </c>
    </row>
    <row r="295" spans="1:8" ht="16.5" thickBot="1" x14ac:dyDescent="0.3">
      <c r="A295" s="34"/>
      <c r="B295" s="23"/>
      <c r="C295" s="52"/>
      <c r="D295" s="52"/>
      <c r="E295" s="52"/>
      <c r="F295" s="52"/>
      <c r="G295" s="27" t="s">
        <v>8</v>
      </c>
      <c r="H295" s="29">
        <f>SUM(H279:H281,H283:H283,H285:H287,H289:H289,H291:H291,H293:H294,)</f>
        <v>72</v>
      </c>
    </row>
    <row r="296" spans="1:8" ht="202.5" customHeight="1" thickBot="1" x14ac:dyDescent="0.3">
      <c r="A296" s="35"/>
      <c r="B296" s="24"/>
      <c r="C296" s="31" t="s">
        <v>137</v>
      </c>
      <c r="D296" s="31"/>
      <c r="E296" s="31"/>
      <c r="F296" s="32"/>
      <c r="G296" s="28"/>
      <c r="H296" s="30"/>
    </row>
    <row r="297" spans="1:8" ht="16.5" thickBot="1" x14ac:dyDescent="0.3">
      <c r="A297" s="61" t="s">
        <v>87</v>
      </c>
      <c r="B297" s="60"/>
      <c r="C297" s="60"/>
      <c r="D297" s="60"/>
      <c r="E297" s="59"/>
      <c r="F297" s="49">
        <f>H295+H276+H243+H205+H184+H149+H104+H57+H47+H33+H19</f>
        <v>1014</v>
      </c>
      <c r="G297" s="50"/>
      <c r="H297" s="51"/>
    </row>
    <row r="298" spans="1:8" ht="221.25" customHeight="1" thickBot="1" x14ac:dyDescent="0.3">
      <c r="A298" s="41" t="s">
        <v>9</v>
      </c>
      <c r="B298" s="42"/>
      <c r="C298" s="43" t="s">
        <v>136</v>
      </c>
      <c r="D298" s="44"/>
      <c r="E298" s="44"/>
      <c r="F298" s="45"/>
      <c r="G298" s="15" t="s">
        <v>135</v>
      </c>
      <c r="H298" s="16" t="s">
        <v>134</v>
      </c>
    </row>
    <row r="299" spans="1:8" ht="278.25" customHeight="1" thickBot="1" x14ac:dyDescent="0.3">
      <c r="A299" s="41" t="s">
        <v>9</v>
      </c>
      <c r="B299" s="42"/>
      <c r="C299" s="43" t="s">
        <v>133</v>
      </c>
      <c r="D299" s="44"/>
      <c r="E299" s="44"/>
      <c r="F299" s="45"/>
      <c r="G299" s="15" t="s">
        <v>91</v>
      </c>
      <c r="H299" s="16" t="s">
        <v>132</v>
      </c>
    </row>
  </sheetData>
  <sheetProtection algorithmName="SHA-512" hashValue="duus+xuw7dESSnt0/HyrCT5ziOYmLbfcLwBjm6IAOcNcAbhnks9YS3H8UMRWy1rSmdP82MJiaft9BdwxwywxiA==" saltValue="0ao8oHRxyHdtnh5quwUfXA==" spinCount="100000" sheet="1" formatCells="0" formatColumns="0" formatRows="0" insertColumns="0" insertRows="0" insertHyperlinks="0" sort="0" autoFilter="0"/>
  <autoFilter ref="A1:H635" xr:uid="{00000000-0009-0000-0000-000000000000}"/>
  <mergeCells count="182">
    <mergeCell ref="C2:C19"/>
    <mergeCell ref="D2:D19"/>
    <mergeCell ref="E2:E19"/>
    <mergeCell ref="F2:F19"/>
    <mergeCell ref="C21:C33"/>
    <mergeCell ref="D21:D33"/>
    <mergeCell ref="E21:E33"/>
    <mergeCell ref="G2:H2"/>
    <mergeCell ref="G4:H4"/>
    <mergeCell ref="G6:H6"/>
    <mergeCell ref="G9:H9"/>
    <mergeCell ref="G13:H13"/>
    <mergeCell ref="G16:H16"/>
    <mergeCell ref="G19:G20"/>
    <mergeCell ref="H19:H20"/>
    <mergeCell ref="C20:F20"/>
    <mergeCell ref="A21:A34"/>
    <mergeCell ref="B21:B34"/>
    <mergeCell ref="G21:H21"/>
    <mergeCell ref="G23:H23"/>
    <mergeCell ref="G27:H27"/>
    <mergeCell ref="A2:A20"/>
    <mergeCell ref="B2:B20"/>
    <mergeCell ref="A35:A48"/>
    <mergeCell ref="B35:B48"/>
    <mergeCell ref="G35:H35"/>
    <mergeCell ref="G37:H37"/>
    <mergeCell ref="G41:H41"/>
    <mergeCell ref="G44:H44"/>
    <mergeCell ref="C35:C47"/>
    <mergeCell ref="D35:D47"/>
    <mergeCell ref="E35:E47"/>
    <mergeCell ref="F35:F47"/>
    <mergeCell ref="G53:H53"/>
    <mergeCell ref="G33:G34"/>
    <mergeCell ref="H33:H34"/>
    <mergeCell ref="C34:F34"/>
    <mergeCell ref="F21:F33"/>
    <mergeCell ref="G30:H30"/>
    <mergeCell ref="C48:F48"/>
    <mergeCell ref="G47:G48"/>
    <mergeCell ref="H47:H48"/>
    <mergeCell ref="A49:A58"/>
    <mergeCell ref="B49:B58"/>
    <mergeCell ref="G49:H49"/>
    <mergeCell ref="G51:H51"/>
    <mergeCell ref="C49:C57"/>
    <mergeCell ref="D49:D57"/>
    <mergeCell ref="E49:E57"/>
    <mergeCell ref="F49:F57"/>
    <mergeCell ref="G57:G58"/>
    <mergeCell ref="H57:H58"/>
    <mergeCell ref="C58:F58"/>
    <mergeCell ref="A59:A105"/>
    <mergeCell ref="B59:B105"/>
    <mergeCell ref="G59:H59"/>
    <mergeCell ref="G67:H67"/>
    <mergeCell ref="G74:H74"/>
    <mergeCell ref="G79:H79"/>
    <mergeCell ref="G84:H84"/>
    <mergeCell ref="G88:H88"/>
    <mergeCell ref="G92:H92"/>
    <mergeCell ref="G94:H94"/>
    <mergeCell ref="G98:H98"/>
    <mergeCell ref="G102:H102"/>
    <mergeCell ref="G104:G105"/>
    <mergeCell ref="H104:H105"/>
    <mergeCell ref="C105:F105"/>
    <mergeCell ref="C59:C104"/>
    <mergeCell ref="D59:D104"/>
    <mergeCell ref="E59:E104"/>
    <mergeCell ref="F59:F104"/>
    <mergeCell ref="C106:C149"/>
    <mergeCell ref="D106:D149"/>
    <mergeCell ref="E106:E149"/>
    <mergeCell ref="F106:F149"/>
    <mergeCell ref="C151:C184"/>
    <mergeCell ref="D151:D184"/>
    <mergeCell ref="E151:E184"/>
    <mergeCell ref="F151:F184"/>
    <mergeCell ref="A106:A150"/>
    <mergeCell ref="B106:B150"/>
    <mergeCell ref="G106:H106"/>
    <mergeCell ref="G114:H114"/>
    <mergeCell ref="G121:H121"/>
    <mergeCell ref="G125:H125"/>
    <mergeCell ref="G130:H130"/>
    <mergeCell ref="G134:H134"/>
    <mergeCell ref="G138:H138"/>
    <mergeCell ref="G140:H140"/>
    <mergeCell ref="G143:H143"/>
    <mergeCell ref="G147:H147"/>
    <mergeCell ref="G149:G150"/>
    <mergeCell ref="H149:H150"/>
    <mergeCell ref="C150:F150"/>
    <mergeCell ref="A151:A185"/>
    <mergeCell ref="B151:B185"/>
    <mergeCell ref="G151:H151"/>
    <mergeCell ref="G154:H154"/>
    <mergeCell ref="G159:H159"/>
    <mergeCell ref="G162:H162"/>
    <mergeCell ref="G167:H167"/>
    <mergeCell ref="G171:H171"/>
    <mergeCell ref="G173:H173"/>
    <mergeCell ref="G178:H178"/>
    <mergeCell ref="G182:H182"/>
    <mergeCell ref="D186:D205"/>
    <mergeCell ref="E186:E205"/>
    <mergeCell ref="F186:F205"/>
    <mergeCell ref="C206:F206"/>
    <mergeCell ref="G205:G206"/>
    <mergeCell ref="H205:H206"/>
    <mergeCell ref="G200:H200"/>
    <mergeCell ref="G202:H202"/>
    <mergeCell ref="G184:G185"/>
    <mergeCell ref="H184:H185"/>
    <mergeCell ref="C185:F185"/>
    <mergeCell ref="A186:A206"/>
    <mergeCell ref="B186:B206"/>
    <mergeCell ref="G186:H186"/>
    <mergeCell ref="G188:H188"/>
    <mergeCell ref="G193:H193"/>
    <mergeCell ref="G197:H197"/>
    <mergeCell ref="C186:C205"/>
    <mergeCell ref="G229:H229"/>
    <mergeCell ref="G231:H231"/>
    <mergeCell ref="G236:H236"/>
    <mergeCell ref="G240:H240"/>
    <mergeCell ref="G243:G244"/>
    <mergeCell ref="H243:H244"/>
    <mergeCell ref="C245:C276"/>
    <mergeCell ref="D245:D276"/>
    <mergeCell ref="E245:E276"/>
    <mergeCell ref="F245:F276"/>
    <mergeCell ref="C207:C243"/>
    <mergeCell ref="D207:D243"/>
    <mergeCell ref="E207:E243"/>
    <mergeCell ref="F207:F243"/>
    <mergeCell ref="C244:F244"/>
    <mergeCell ref="C277:F277"/>
    <mergeCell ref="A245:A277"/>
    <mergeCell ref="B245:B277"/>
    <mergeCell ref="G245:H245"/>
    <mergeCell ref="G247:H247"/>
    <mergeCell ref="G249:H249"/>
    <mergeCell ref="G254:H254"/>
    <mergeCell ref="G256:H256"/>
    <mergeCell ref="G259:H259"/>
    <mergeCell ref="G263:H263"/>
    <mergeCell ref="G295:G296"/>
    <mergeCell ref="H295:H296"/>
    <mergeCell ref="G265:H265"/>
    <mergeCell ref="G270:H270"/>
    <mergeCell ref="G274:H274"/>
    <mergeCell ref="G276:G277"/>
    <mergeCell ref="H276:H277"/>
    <mergeCell ref="D278:D295"/>
    <mergeCell ref="E278:E295"/>
    <mergeCell ref="F278:F295"/>
    <mergeCell ref="A207:A244"/>
    <mergeCell ref="B207:B244"/>
    <mergeCell ref="G207:H207"/>
    <mergeCell ref="G213:H213"/>
    <mergeCell ref="G218:H218"/>
    <mergeCell ref="G223:H223"/>
    <mergeCell ref="G227:H227"/>
    <mergeCell ref="C296:F296"/>
    <mergeCell ref="A278:A296"/>
    <mergeCell ref="B278:B296"/>
    <mergeCell ref="G278:H278"/>
    <mergeCell ref="G282:H282"/>
    <mergeCell ref="G284:H284"/>
    <mergeCell ref="G288:H288"/>
    <mergeCell ref="G290:H290"/>
    <mergeCell ref="G292:H292"/>
    <mergeCell ref="C278:C295"/>
    <mergeCell ref="A297:E297"/>
    <mergeCell ref="F297:H297"/>
    <mergeCell ref="A298:B298"/>
    <mergeCell ref="C298:F298"/>
    <mergeCell ref="A299:B299"/>
    <mergeCell ref="C299:F29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E83A4-BAD5-4D4D-BC28-C4BE531AB415}">
  <dimension ref="A1:H71"/>
  <sheetViews>
    <sheetView zoomScale="85" zoomScaleNormal="85" workbookViewId="0">
      <selection activeCell="L10" sqref="L10"/>
    </sheetView>
  </sheetViews>
  <sheetFormatPr defaultColWidth="9.140625" defaultRowHeight="15.75" x14ac:dyDescent="0.25"/>
  <cols>
    <col min="1" max="1" width="12" style="3" customWidth="1"/>
    <col min="2" max="2" width="23.28515625" style="4" customWidth="1"/>
    <col min="3" max="3" width="23" style="3" customWidth="1"/>
    <col min="4" max="4" width="28.7109375" style="3" customWidth="1"/>
    <col min="5" max="5" width="24.42578125" style="3" customWidth="1"/>
    <col min="6" max="6" width="28" style="3" customWidth="1"/>
    <col min="7" max="7" width="27.7109375" style="3" customWidth="1"/>
    <col min="8" max="8" width="23.140625" style="3" customWidth="1"/>
    <col min="9" max="16384" width="9.140625" style="2"/>
  </cols>
  <sheetData>
    <row r="1" spans="1:8" s="1" customFormat="1" ht="48" thickBot="1" x14ac:dyDescent="0.3">
      <c r="A1" s="8" t="s">
        <v>0</v>
      </c>
      <c r="B1" s="9" t="s">
        <v>1</v>
      </c>
      <c r="C1" s="55" t="s">
        <v>2</v>
      </c>
      <c r="D1" s="10" t="s">
        <v>3</v>
      </c>
      <c r="E1" s="10" t="s">
        <v>4</v>
      </c>
      <c r="F1" s="10" t="s">
        <v>5</v>
      </c>
      <c r="G1" s="11" t="s">
        <v>6</v>
      </c>
      <c r="H1" s="12" t="s">
        <v>7</v>
      </c>
    </row>
    <row r="2" spans="1:8" ht="15.75" customHeight="1" x14ac:dyDescent="0.25">
      <c r="A2" s="33">
        <v>1</v>
      </c>
      <c r="B2" s="82" t="s">
        <v>238</v>
      </c>
      <c r="C2" s="54" t="s">
        <v>271</v>
      </c>
      <c r="D2" s="54" t="s">
        <v>270</v>
      </c>
      <c r="E2" s="54" t="s">
        <v>269</v>
      </c>
      <c r="F2" s="54" t="s">
        <v>268</v>
      </c>
      <c r="G2" s="25" t="s">
        <v>103</v>
      </c>
      <c r="H2" s="26"/>
    </row>
    <row r="3" spans="1:8" x14ac:dyDescent="0.25">
      <c r="A3" s="34"/>
      <c r="B3" s="81"/>
      <c r="C3" s="53"/>
      <c r="D3" s="53"/>
      <c r="E3" s="53"/>
      <c r="F3" s="53"/>
      <c r="G3" s="13" t="s">
        <v>89</v>
      </c>
      <c r="H3" s="14">
        <v>6</v>
      </c>
    </row>
    <row r="4" spans="1:8" ht="48" thickBot="1" x14ac:dyDescent="0.3">
      <c r="A4" s="34"/>
      <c r="B4" s="81"/>
      <c r="C4" s="53"/>
      <c r="D4" s="53"/>
      <c r="E4" s="53"/>
      <c r="F4" s="53"/>
      <c r="G4" s="13" t="s">
        <v>224</v>
      </c>
      <c r="H4" s="14">
        <v>3</v>
      </c>
    </row>
    <row r="5" spans="1:8" ht="15" customHeight="1" x14ac:dyDescent="0.25">
      <c r="A5" s="34"/>
      <c r="B5" s="81"/>
      <c r="C5" s="53"/>
      <c r="D5" s="53"/>
      <c r="E5" s="53"/>
      <c r="F5" s="53"/>
      <c r="G5" s="25" t="s">
        <v>234</v>
      </c>
      <c r="H5" s="26"/>
    </row>
    <row r="6" spans="1:8" ht="15" customHeight="1" thickBot="1" x14ac:dyDescent="0.3">
      <c r="A6" s="34"/>
      <c r="B6" s="81"/>
      <c r="C6" s="53"/>
      <c r="D6" s="53"/>
      <c r="E6" s="53"/>
      <c r="F6" s="53"/>
      <c r="G6" s="13" t="s">
        <v>233</v>
      </c>
      <c r="H6" s="14">
        <v>11</v>
      </c>
    </row>
    <row r="7" spans="1:8" ht="15" customHeight="1" x14ac:dyDescent="0.25">
      <c r="A7" s="34"/>
      <c r="B7" s="81"/>
      <c r="C7" s="53"/>
      <c r="D7" s="53"/>
      <c r="E7" s="53"/>
      <c r="F7" s="53"/>
      <c r="G7" s="25" t="s">
        <v>223</v>
      </c>
      <c r="H7" s="26"/>
    </row>
    <row r="8" spans="1:8" ht="15" customHeight="1" x14ac:dyDescent="0.25">
      <c r="A8" s="34"/>
      <c r="B8" s="81"/>
      <c r="C8" s="53"/>
      <c r="D8" s="53"/>
      <c r="E8" s="53"/>
      <c r="F8" s="53"/>
      <c r="G8" s="13" t="s">
        <v>223</v>
      </c>
      <c r="H8" s="14">
        <v>15</v>
      </c>
    </row>
    <row r="9" spans="1:8" ht="16.5" thickBot="1" x14ac:dyDescent="0.3">
      <c r="A9" s="34"/>
      <c r="B9" s="81"/>
      <c r="C9" s="52"/>
      <c r="D9" s="52"/>
      <c r="E9" s="52"/>
      <c r="F9" s="52"/>
      <c r="G9" s="27" t="s">
        <v>8</v>
      </c>
      <c r="H9" s="29">
        <f>SUM(H3:H4,H6:H6,H8:H8,)</f>
        <v>35</v>
      </c>
    </row>
    <row r="10" spans="1:8" ht="207.75" customHeight="1" thickBot="1" x14ac:dyDescent="0.3">
      <c r="A10" s="35"/>
      <c r="B10" s="85"/>
      <c r="C10" s="84" t="s">
        <v>267</v>
      </c>
      <c r="D10" s="84"/>
      <c r="E10" s="84"/>
      <c r="F10" s="83"/>
      <c r="G10" s="28"/>
      <c r="H10" s="30"/>
    </row>
    <row r="11" spans="1:8" ht="16.5" customHeight="1" x14ac:dyDescent="0.25">
      <c r="A11" s="33">
        <v>2</v>
      </c>
      <c r="B11" s="82" t="s">
        <v>238</v>
      </c>
      <c r="C11" s="54" t="s">
        <v>266</v>
      </c>
      <c r="D11" s="54" t="s">
        <v>265</v>
      </c>
      <c r="E11" s="54" t="s">
        <v>255</v>
      </c>
      <c r="F11" s="54" t="s">
        <v>264</v>
      </c>
      <c r="G11" s="25" t="s">
        <v>103</v>
      </c>
      <c r="H11" s="26"/>
    </row>
    <row r="12" spans="1:8" x14ac:dyDescent="0.25">
      <c r="A12" s="34"/>
      <c r="B12" s="81"/>
      <c r="C12" s="53"/>
      <c r="D12" s="53"/>
      <c r="E12" s="53"/>
      <c r="F12" s="53"/>
      <c r="G12" s="13" t="s">
        <v>89</v>
      </c>
      <c r="H12" s="14">
        <v>6</v>
      </c>
    </row>
    <row r="13" spans="1:8" ht="47.25" x14ac:dyDescent="0.25">
      <c r="A13" s="34"/>
      <c r="B13" s="81"/>
      <c r="C13" s="53"/>
      <c r="D13" s="53"/>
      <c r="E13" s="53"/>
      <c r="F13" s="53"/>
      <c r="G13" s="13" t="s">
        <v>224</v>
      </c>
      <c r="H13" s="14">
        <v>12</v>
      </c>
    </row>
    <row r="14" spans="1:8" ht="16.5" thickBot="1" x14ac:dyDescent="0.3">
      <c r="A14" s="34"/>
      <c r="B14" s="81"/>
      <c r="C14" s="52"/>
      <c r="D14" s="52"/>
      <c r="E14" s="52"/>
      <c r="F14" s="52"/>
      <c r="G14" s="27" t="s">
        <v>8</v>
      </c>
      <c r="H14" s="29">
        <f>SUM(H12:H13,)</f>
        <v>18</v>
      </c>
    </row>
    <row r="15" spans="1:8" ht="193.5" customHeight="1" thickBot="1" x14ac:dyDescent="0.3">
      <c r="A15" s="35"/>
      <c r="B15" s="85"/>
      <c r="C15" s="84" t="s">
        <v>263</v>
      </c>
      <c r="D15" s="84"/>
      <c r="E15" s="84"/>
      <c r="F15" s="83"/>
      <c r="G15" s="28"/>
      <c r="H15" s="30"/>
    </row>
    <row r="16" spans="1:8" ht="16.5" customHeight="1" x14ac:dyDescent="0.25">
      <c r="A16" s="33">
        <v>3</v>
      </c>
      <c r="B16" s="82" t="s">
        <v>228</v>
      </c>
      <c r="C16" s="54" t="s">
        <v>262</v>
      </c>
      <c r="D16" s="54" t="s">
        <v>261</v>
      </c>
      <c r="E16" s="54" t="s">
        <v>260</v>
      </c>
      <c r="F16" s="54" t="s">
        <v>259</v>
      </c>
      <c r="G16" s="25" t="s">
        <v>103</v>
      </c>
      <c r="H16" s="26"/>
    </row>
    <row r="17" spans="1:8" ht="31.5" x14ac:dyDescent="0.25">
      <c r="A17" s="34"/>
      <c r="B17" s="81"/>
      <c r="C17" s="53"/>
      <c r="D17" s="53"/>
      <c r="E17" s="53"/>
      <c r="F17" s="53"/>
      <c r="G17" s="13" t="s">
        <v>225</v>
      </c>
      <c r="H17" s="14">
        <v>3</v>
      </c>
    </row>
    <row r="18" spans="1:8" x14ac:dyDescent="0.25">
      <c r="A18" s="34"/>
      <c r="B18" s="81"/>
      <c r="C18" s="53"/>
      <c r="D18" s="53"/>
      <c r="E18" s="53"/>
      <c r="F18" s="53"/>
      <c r="G18" s="13" t="s">
        <v>89</v>
      </c>
      <c r="H18" s="14">
        <v>6</v>
      </c>
    </row>
    <row r="19" spans="1:8" ht="48" thickBot="1" x14ac:dyDescent="0.3">
      <c r="A19" s="34"/>
      <c r="B19" s="81"/>
      <c r="C19" s="53"/>
      <c r="D19" s="53"/>
      <c r="E19" s="53"/>
      <c r="F19" s="53"/>
      <c r="G19" s="13" t="s">
        <v>224</v>
      </c>
      <c r="H19" s="14">
        <v>9</v>
      </c>
    </row>
    <row r="20" spans="1:8" x14ac:dyDescent="0.25">
      <c r="A20" s="34"/>
      <c r="B20" s="81"/>
      <c r="C20" s="53"/>
      <c r="D20" s="53"/>
      <c r="E20" s="53"/>
      <c r="F20" s="53"/>
      <c r="G20" s="25" t="s">
        <v>232</v>
      </c>
      <c r="H20" s="26"/>
    </row>
    <row r="21" spans="1:8" ht="32.25" thickBot="1" x14ac:dyDescent="0.3">
      <c r="A21" s="34"/>
      <c r="B21" s="81"/>
      <c r="C21" s="53"/>
      <c r="D21" s="53"/>
      <c r="E21" s="53"/>
      <c r="F21" s="53"/>
      <c r="G21" s="13" t="s">
        <v>230</v>
      </c>
      <c r="H21" s="14">
        <v>6</v>
      </c>
    </row>
    <row r="22" spans="1:8" x14ac:dyDescent="0.25">
      <c r="A22" s="34"/>
      <c r="B22" s="81"/>
      <c r="C22" s="53"/>
      <c r="D22" s="53"/>
      <c r="E22" s="53"/>
      <c r="F22" s="53"/>
      <c r="G22" s="25" t="s">
        <v>223</v>
      </c>
      <c r="H22" s="26"/>
    </row>
    <row r="23" spans="1:8" x14ac:dyDescent="0.25">
      <c r="A23" s="34"/>
      <c r="B23" s="81"/>
      <c r="C23" s="53"/>
      <c r="D23" s="53"/>
      <c r="E23" s="53"/>
      <c r="F23" s="53"/>
      <c r="G23" s="13" t="s">
        <v>223</v>
      </c>
      <c r="H23" s="14">
        <v>10</v>
      </c>
    </row>
    <row r="24" spans="1:8" ht="16.5" thickBot="1" x14ac:dyDescent="0.3">
      <c r="A24" s="34"/>
      <c r="B24" s="81"/>
      <c r="C24" s="52"/>
      <c r="D24" s="52"/>
      <c r="E24" s="52"/>
      <c r="F24" s="52"/>
      <c r="G24" s="27" t="s">
        <v>8</v>
      </c>
      <c r="H24" s="29">
        <f>SUM(H17:H19,H21:H21,H23:H23,)</f>
        <v>34</v>
      </c>
    </row>
    <row r="25" spans="1:8" ht="213.75" customHeight="1" thickBot="1" x14ac:dyDescent="0.3">
      <c r="A25" s="35"/>
      <c r="B25" s="85"/>
      <c r="C25" s="84" t="s">
        <v>258</v>
      </c>
      <c r="D25" s="84"/>
      <c r="E25" s="84"/>
      <c r="F25" s="83"/>
      <c r="G25" s="28"/>
      <c r="H25" s="30"/>
    </row>
    <row r="26" spans="1:8" ht="16.5" customHeight="1" x14ac:dyDescent="0.25">
      <c r="A26" s="33">
        <v>4</v>
      </c>
      <c r="B26" s="82" t="s">
        <v>228</v>
      </c>
      <c r="C26" s="54" t="s">
        <v>257</v>
      </c>
      <c r="D26" s="54" t="s">
        <v>256</v>
      </c>
      <c r="E26" s="54" t="s">
        <v>255</v>
      </c>
      <c r="F26" s="54" t="s">
        <v>254</v>
      </c>
      <c r="G26" s="25" t="s">
        <v>103</v>
      </c>
      <c r="H26" s="26"/>
    </row>
    <row r="27" spans="1:8" ht="31.5" x14ac:dyDescent="0.25">
      <c r="A27" s="34"/>
      <c r="B27" s="81"/>
      <c r="C27" s="53"/>
      <c r="D27" s="53"/>
      <c r="E27" s="53"/>
      <c r="F27" s="53"/>
      <c r="G27" s="13" t="s">
        <v>225</v>
      </c>
      <c r="H27" s="14">
        <v>9</v>
      </c>
    </row>
    <row r="28" spans="1:8" ht="16.5" thickBot="1" x14ac:dyDescent="0.3">
      <c r="A28" s="34"/>
      <c r="B28" s="81"/>
      <c r="C28" s="53"/>
      <c r="D28" s="53"/>
      <c r="E28" s="53"/>
      <c r="F28" s="53"/>
      <c r="G28" s="13" t="s">
        <v>89</v>
      </c>
      <c r="H28" s="14">
        <v>3</v>
      </c>
    </row>
    <row r="29" spans="1:8" x14ac:dyDescent="0.25">
      <c r="A29" s="34"/>
      <c r="B29" s="81"/>
      <c r="C29" s="53"/>
      <c r="D29" s="53"/>
      <c r="E29" s="53"/>
      <c r="F29" s="53"/>
      <c r="G29" s="25" t="s">
        <v>232</v>
      </c>
      <c r="H29" s="26"/>
    </row>
    <row r="30" spans="1:8" ht="32.25" thickBot="1" x14ac:dyDescent="0.3">
      <c r="A30" s="34"/>
      <c r="B30" s="81"/>
      <c r="C30" s="53"/>
      <c r="D30" s="53"/>
      <c r="E30" s="53"/>
      <c r="F30" s="53"/>
      <c r="G30" s="13" t="s">
        <v>230</v>
      </c>
      <c r="H30" s="14">
        <v>5</v>
      </c>
    </row>
    <row r="31" spans="1:8" x14ac:dyDescent="0.25">
      <c r="A31" s="34"/>
      <c r="B31" s="81"/>
      <c r="C31" s="53"/>
      <c r="D31" s="53"/>
      <c r="E31" s="53"/>
      <c r="F31" s="53"/>
      <c r="G31" s="25" t="s">
        <v>223</v>
      </c>
      <c r="H31" s="26"/>
    </row>
    <row r="32" spans="1:8" x14ac:dyDescent="0.25">
      <c r="A32" s="34"/>
      <c r="B32" s="81"/>
      <c r="C32" s="53"/>
      <c r="D32" s="53"/>
      <c r="E32" s="53"/>
      <c r="F32" s="53"/>
      <c r="G32" s="13" t="s">
        <v>223</v>
      </c>
      <c r="H32" s="14">
        <v>20</v>
      </c>
    </row>
    <row r="33" spans="1:8" ht="16.5" thickBot="1" x14ac:dyDescent="0.3">
      <c r="A33" s="34"/>
      <c r="B33" s="81"/>
      <c r="C33" s="52"/>
      <c r="D33" s="52"/>
      <c r="E33" s="52"/>
      <c r="F33" s="52"/>
      <c r="G33" s="27" t="s">
        <v>8</v>
      </c>
      <c r="H33" s="29">
        <f>SUM(H27:H28,H30:H30,H32:H32,)</f>
        <v>37</v>
      </c>
    </row>
    <row r="34" spans="1:8" ht="199.5" customHeight="1" thickBot="1" x14ac:dyDescent="0.3">
      <c r="A34" s="35"/>
      <c r="B34" s="85"/>
      <c r="C34" s="84" t="s">
        <v>253</v>
      </c>
      <c r="D34" s="84"/>
      <c r="E34" s="84"/>
      <c r="F34" s="83"/>
      <c r="G34" s="28"/>
      <c r="H34" s="30"/>
    </row>
    <row r="35" spans="1:8" ht="16.5" customHeight="1" x14ac:dyDescent="0.25">
      <c r="A35" s="33">
        <v>5</v>
      </c>
      <c r="B35" s="82" t="s">
        <v>228</v>
      </c>
      <c r="C35" s="54" t="s">
        <v>252</v>
      </c>
      <c r="D35" s="54" t="s">
        <v>251</v>
      </c>
      <c r="E35" s="54" t="s">
        <v>250</v>
      </c>
      <c r="F35" s="54" t="s">
        <v>249</v>
      </c>
      <c r="G35" s="25" t="s">
        <v>234</v>
      </c>
      <c r="H35" s="26"/>
    </row>
    <row r="36" spans="1:8" x14ac:dyDescent="0.25">
      <c r="A36" s="34"/>
      <c r="B36" s="81"/>
      <c r="C36" s="53"/>
      <c r="D36" s="53"/>
      <c r="E36" s="53"/>
      <c r="F36" s="53"/>
      <c r="G36" s="13" t="s">
        <v>144</v>
      </c>
      <c r="H36" s="14">
        <v>22</v>
      </c>
    </row>
    <row r="37" spans="1:8" ht="16.5" thickBot="1" x14ac:dyDescent="0.3">
      <c r="A37" s="34"/>
      <c r="B37" s="81"/>
      <c r="C37" s="53"/>
      <c r="D37" s="53"/>
      <c r="E37" s="53"/>
      <c r="F37" s="53"/>
      <c r="G37" s="13" t="s">
        <v>233</v>
      </c>
      <c r="H37" s="14">
        <v>4</v>
      </c>
    </row>
    <row r="38" spans="1:8" x14ac:dyDescent="0.25">
      <c r="A38" s="34"/>
      <c r="B38" s="81"/>
      <c r="C38" s="53"/>
      <c r="D38" s="53"/>
      <c r="E38" s="53"/>
      <c r="F38" s="53"/>
      <c r="G38" s="25" t="s">
        <v>223</v>
      </c>
      <c r="H38" s="26"/>
    </row>
    <row r="39" spans="1:8" x14ac:dyDescent="0.25">
      <c r="A39" s="34"/>
      <c r="B39" s="81"/>
      <c r="C39" s="53"/>
      <c r="D39" s="53"/>
      <c r="E39" s="53"/>
      <c r="F39" s="53"/>
      <c r="G39" s="13" t="s">
        <v>223</v>
      </c>
      <c r="H39" s="14">
        <v>15</v>
      </c>
    </row>
    <row r="40" spans="1:8" ht="16.5" thickBot="1" x14ac:dyDescent="0.3">
      <c r="A40" s="34"/>
      <c r="B40" s="81"/>
      <c r="C40" s="52"/>
      <c r="D40" s="52"/>
      <c r="E40" s="52"/>
      <c r="F40" s="52"/>
      <c r="G40" s="27" t="s">
        <v>8</v>
      </c>
      <c r="H40" s="29">
        <f>SUM(H36:H37,H39:H39,)</f>
        <v>41</v>
      </c>
    </row>
    <row r="41" spans="1:8" ht="180" customHeight="1" thickBot="1" x14ac:dyDescent="0.3">
      <c r="A41" s="35"/>
      <c r="B41" s="85"/>
      <c r="C41" s="84" t="s">
        <v>248</v>
      </c>
      <c r="D41" s="84"/>
      <c r="E41" s="84"/>
      <c r="F41" s="83"/>
      <c r="G41" s="28"/>
      <c r="H41" s="30"/>
    </row>
    <row r="42" spans="1:8" ht="16.5" customHeight="1" x14ac:dyDescent="0.25">
      <c r="A42" s="33">
        <v>6</v>
      </c>
      <c r="B42" s="82" t="s">
        <v>228</v>
      </c>
      <c r="C42" s="54" t="s">
        <v>247</v>
      </c>
      <c r="D42" s="54" t="s">
        <v>246</v>
      </c>
      <c r="E42" s="54" t="s">
        <v>245</v>
      </c>
      <c r="F42" s="54" t="s">
        <v>244</v>
      </c>
      <c r="G42" s="25" t="s">
        <v>103</v>
      </c>
      <c r="H42" s="26"/>
    </row>
    <row r="43" spans="1:8" ht="31.5" x14ac:dyDescent="0.25">
      <c r="A43" s="34"/>
      <c r="B43" s="81"/>
      <c r="C43" s="53"/>
      <c r="D43" s="53"/>
      <c r="E43" s="53"/>
      <c r="F43" s="53"/>
      <c r="G43" s="13" t="s">
        <v>225</v>
      </c>
      <c r="H43" s="14">
        <v>9</v>
      </c>
    </row>
    <row r="44" spans="1:8" ht="16.5" thickBot="1" x14ac:dyDescent="0.3">
      <c r="A44" s="34"/>
      <c r="B44" s="81"/>
      <c r="C44" s="53"/>
      <c r="D44" s="53"/>
      <c r="E44" s="53"/>
      <c r="F44" s="53"/>
      <c r="G44" s="13" t="s">
        <v>89</v>
      </c>
      <c r="H44" s="14">
        <v>3</v>
      </c>
    </row>
    <row r="45" spans="1:8" x14ac:dyDescent="0.25">
      <c r="A45" s="34"/>
      <c r="B45" s="81"/>
      <c r="C45" s="53"/>
      <c r="D45" s="53"/>
      <c r="E45" s="53"/>
      <c r="F45" s="53"/>
      <c r="G45" s="25" t="s">
        <v>234</v>
      </c>
      <c r="H45" s="26"/>
    </row>
    <row r="46" spans="1:8" x14ac:dyDescent="0.25">
      <c r="A46" s="34"/>
      <c r="B46" s="81"/>
      <c r="C46" s="53"/>
      <c r="D46" s="53"/>
      <c r="E46" s="53"/>
      <c r="F46" s="53"/>
      <c r="G46" s="13" t="s">
        <v>233</v>
      </c>
      <c r="H46" s="14">
        <v>5</v>
      </c>
    </row>
    <row r="47" spans="1:8" ht="95.25" customHeight="1" thickBot="1" x14ac:dyDescent="0.3">
      <c r="A47" s="34"/>
      <c r="B47" s="81"/>
      <c r="C47" s="52"/>
      <c r="D47" s="52"/>
      <c r="E47" s="52"/>
      <c r="F47" s="52"/>
      <c r="G47" s="27" t="s">
        <v>8</v>
      </c>
      <c r="H47" s="29">
        <f>SUM(H43:H44,H46:H46,)</f>
        <v>17</v>
      </c>
    </row>
    <row r="48" spans="1:8" ht="197.1" customHeight="1" thickBot="1" x14ac:dyDescent="0.3">
      <c r="A48" s="35"/>
      <c r="B48" s="85"/>
      <c r="C48" s="84" t="s">
        <v>243</v>
      </c>
      <c r="D48" s="84"/>
      <c r="E48" s="84"/>
      <c r="F48" s="83"/>
      <c r="G48" s="28"/>
      <c r="H48" s="30"/>
    </row>
    <row r="49" spans="1:8" ht="16.5" customHeight="1" x14ac:dyDescent="0.25">
      <c r="A49" s="33">
        <v>7</v>
      </c>
      <c r="B49" s="82" t="s">
        <v>238</v>
      </c>
      <c r="C49" s="54" t="s">
        <v>242</v>
      </c>
      <c r="D49" s="54" t="s">
        <v>241</v>
      </c>
      <c r="E49" s="54" t="s">
        <v>240</v>
      </c>
      <c r="F49" s="54" t="s">
        <v>106</v>
      </c>
      <c r="G49" s="25" t="s">
        <v>234</v>
      </c>
      <c r="H49" s="26"/>
    </row>
    <row r="50" spans="1:8" x14ac:dyDescent="0.25">
      <c r="A50" s="34"/>
      <c r="B50" s="81"/>
      <c r="C50" s="53"/>
      <c r="D50" s="53"/>
      <c r="E50" s="53"/>
      <c r="F50" s="53"/>
      <c r="G50" s="13" t="s">
        <v>144</v>
      </c>
      <c r="H50" s="14">
        <v>34</v>
      </c>
    </row>
    <row r="51" spans="1:8" x14ac:dyDescent="0.25">
      <c r="A51" s="34"/>
      <c r="B51" s="81"/>
      <c r="C51" s="53"/>
      <c r="D51" s="53"/>
      <c r="E51" s="53"/>
      <c r="F51" s="53"/>
      <c r="G51" s="13" t="s">
        <v>233</v>
      </c>
      <c r="H51" s="14">
        <v>5</v>
      </c>
    </row>
    <row r="52" spans="1:8" ht="76.5" customHeight="1" thickBot="1" x14ac:dyDescent="0.3">
      <c r="A52" s="34"/>
      <c r="B52" s="81"/>
      <c r="C52" s="52"/>
      <c r="D52" s="52"/>
      <c r="E52" s="52"/>
      <c r="F52" s="52"/>
      <c r="G52" s="27" t="s">
        <v>8</v>
      </c>
      <c r="H52" s="29">
        <f>SUM(H50:H51,)</f>
        <v>39</v>
      </c>
    </row>
    <row r="53" spans="1:8" ht="196.5" customHeight="1" x14ac:dyDescent="0.25">
      <c r="A53" s="34"/>
      <c r="B53" s="81"/>
      <c r="C53" s="80" t="s">
        <v>239</v>
      </c>
      <c r="D53" s="80"/>
      <c r="E53" s="80"/>
      <c r="F53" s="79"/>
      <c r="G53" s="78"/>
      <c r="H53" s="77"/>
    </row>
    <row r="54" spans="1:8" ht="16.5" customHeight="1" x14ac:dyDescent="0.25">
      <c r="A54" s="73">
        <v>8</v>
      </c>
      <c r="B54" s="72" t="s">
        <v>238</v>
      </c>
      <c r="C54" s="73" t="s">
        <v>237</v>
      </c>
      <c r="D54" s="73" t="s">
        <v>236</v>
      </c>
      <c r="E54" s="73" t="s">
        <v>235</v>
      </c>
      <c r="F54" s="73" t="s">
        <v>226</v>
      </c>
      <c r="G54" s="76" t="s">
        <v>234</v>
      </c>
      <c r="H54" s="76"/>
    </row>
    <row r="55" spans="1:8" x14ac:dyDescent="0.25">
      <c r="A55" s="73"/>
      <c r="B55" s="72"/>
      <c r="C55" s="73"/>
      <c r="D55" s="73"/>
      <c r="E55" s="73"/>
      <c r="F55" s="73"/>
      <c r="G55" s="13" t="s">
        <v>233</v>
      </c>
      <c r="H55" s="75">
        <v>15</v>
      </c>
    </row>
    <row r="56" spans="1:8" x14ac:dyDescent="0.25">
      <c r="A56" s="73"/>
      <c r="B56" s="72"/>
      <c r="C56" s="73"/>
      <c r="D56" s="73"/>
      <c r="E56" s="73"/>
      <c r="F56" s="73"/>
      <c r="G56" s="76" t="s">
        <v>232</v>
      </c>
      <c r="H56" s="76"/>
    </row>
    <row r="57" spans="1:8" ht="47.25" x14ac:dyDescent="0.25">
      <c r="A57" s="73"/>
      <c r="B57" s="72"/>
      <c r="C57" s="73"/>
      <c r="D57" s="73"/>
      <c r="E57" s="73"/>
      <c r="F57" s="73"/>
      <c r="G57" s="13" t="s">
        <v>231</v>
      </c>
      <c r="H57" s="75">
        <v>24</v>
      </c>
    </row>
    <row r="58" spans="1:8" ht="31.5" x14ac:dyDescent="0.25">
      <c r="A58" s="73"/>
      <c r="B58" s="72"/>
      <c r="C58" s="73"/>
      <c r="D58" s="73"/>
      <c r="E58" s="73"/>
      <c r="F58" s="73"/>
      <c r="G58" s="13" t="s">
        <v>230</v>
      </c>
      <c r="H58" s="75">
        <v>13</v>
      </c>
    </row>
    <row r="59" spans="1:8" ht="15.75" customHeight="1" x14ac:dyDescent="0.25">
      <c r="A59" s="73"/>
      <c r="B59" s="72"/>
      <c r="C59" s="73"/>
      <c r="D59" s="73"/>
      <c r="E59" s="73"/>
      <c r="F59" s="73"/>
      <c r="G59" s="74" t="s">
        <v>8</v>
      </c>
      <c r="H59" s="29">
        <f>SUM(H55:H55,H57:H58,)</f>
        <v>52</v>
      </c>
    </row>
    <row r="60" spans="1:8" ht="225.6" customHeight="1" thickBot="1" x14ac:dyDescent="0.3">
      <c r="A60" s="73"/>
      <c r="B60" s="72"/>
      <c r="C60" s="71" t="s">
        <v>229</v>
      </c>
      <c r="D60" s="71"/>
      <c r="E60" s="71"/>
      <c r="F60" s="71"/>
      <c r="G60" s="74"/>
      <c r="H60" s="30"/>
    </row>
    <row r="61" spans="1:8" ht="16.5" customHeight="1" x14ac:dyDescent="0.25">
      <c r="A61" s="73">
        <v>9</v>
      </c>
      <c r="B61" s="72" t="s">
        <v>228</v>
      </c>
      <c r="C61" s="73" t="s">
        <v>227</v>
      </c>
      <c r="D61" s="73" t="s">
        <v>105</v>
      </c>
      <c r="E61" s="73" t="s">
        <v>104</v>
      </c>
      <c r="F61" s="73" t="s">
        <v>226</v>
      </c>
      <c r="G61" s="25" t="s">
        <v>103</v>
      </c>
      <c r="H61" s="26"/>
    </row>
    <row r="62" spans="1:8" ht="31.5" x14ac:dyDescent="0.25">
      <c r="A62" s="73"/>
      <c r="B62" s="72"/>
      <c r="C62" s="73"/>
      <c r="D62" s="73"/>
      <c r="E62" s="73"/>
      <c r="F62" s="73"/>
      <c r="G62" s="13" t="s">
        <v>225</v>
      </c>
      <c r="H62" s="14">
        <v>9</v>
      </c>
    </row>
    <row r="63" spans="1:8" x14ac:dyDescent="0.25">
      <c r="A63" s="73"/>
      <c r="B63" s="72"/>
      <c r="C63" s="73"/>
      <c r="D63" s="73"/>
      <c r="E63" s="73"/>
      <c r="F63" s="73"/>
      <c r="G63" s="13" t="s">
        <v>89</v>
      </c>
      <c r="H63" s="14">
        <v>6</v>
      </c>
    </row>
    <row r="64" spans="1:8" ht="48" thickBot="1" x14ac:dyDescent="0.3">
      <c r="A64" s="73"/>
      <c r="B64" s="72"/>
      <c r="C64" s="73"/>
      <c r="D64" s="73"/>
      <c r="E64" s="73"/>
      <c r="F64" s="73"/>
      <c r="G64" s="13" t="s">
        <v>224</v>
      </c>
      <c r="H64" s="14">
        <v>6</v>
      </c>
    </row>
    <row r="65" spans="1:8" x14ac:dyDescent="0.25">
      <c r="A65" s="73"/>
      <c r="B65" s="72"/>
      <c r="C65" s="73"/>
      <c r="D65" s="73"/>
      <c r="E65" s="73"/>
      <c r="F65" s="73"/>
      <c r="G65" s="25" t="s">
        <v>223</v>
      </c>
      <c r="H65" s="26"/>
    </row>
    <row r="66" spans="1:8" x14ac:dyDescent="0.25">
      <c r="A66" s="73"/>
      <c r="B66" s="72"/>
      <c r="C66" s="73"/>
      <c r="D66" s="73"/>
      <c r="E66" s="73"/>
      <c r="F66" s="73"/>
      <c r="G66" s="13" t="s">
        <v>223</v>
      </c>
      <c r="H66" s="14">
        <v>12</v>
      </c>
    </row>
    <row r="67" spans="1:8" x14ac:dyDescent="0.25">
      <c r="A67" s="73"/>
      <c r="B67" s="72"/>
      <c r="C67" s="73"/>
      <c r="D67" s="73"/>
      <c r="E67" s="73"/>
      <c r="F67" s="73"/>
      <c r="G67" s="74" t="s">
        <v>8</v>
      </c>
      <c r="H67" s="29">
        <f>SUM(H62:H64,H66:H66,)</f>
        <v>33</v>
      </c>
    </row>
    <row r="68" spans="1:8" ht="193.5" customHeight="1" thickBot="1" x14ac:dyDescent="0.3">
      <c r="A68" s="73"/>
      <c r="B68" s="72"/>
      <c r="C68" s="71" t="s">
        <v>222</v>
      </c>
      <c r="D68" s="71"/>
      <c r="E68" s="71"/>
      <c r="F68" s="71"/>
      <c r="G68" s="70"/>
      <c r="H68" s="30"/>
    </row>
    <row r="69" spans="1:8" ht="16.5" thickBot="1" x14ac:dyDescent="0.3">
      <c r="A69" s="69" t="s">
        <v>87</v>
      </c>
      <c r="B69" s="68"/>
      <c r="C69" s="68"/>
      <c r="D69" s="68"/>
      <c r="E69" s="67"/>
      <c r="F69" s="56">
        <f>H67+H59+H52+H47+H40+H33+H24+H14+H9</f>
        <v>306</v>
      </c>
      <c r="G69" s="28"/>
      <c r="H69" s="30"/>
    </row>
    <row r="70" spans="1:8" ht="231.6" customHeight="1" thickBot="1" x14ac:dyDescent="0.3">
      <c r="A70" s="41" t="s">
        <v>9</v>
      </c>
      <c r="B70" s="42"/>
      <c r="C70" s="66" t="s">
        <v>221</v>
      </c>
      <c r="D70" s="65"/>
      <c r="E70" s="65"/>
      <c r="F70" s="64"/>
      <c r="G70" s="63" t="s">
        <v>220</v>
      </c>
      <c r="H70" s="62" t="s">
        <v>219</v>
      </c>
    </row>
    <row r="71" spans="1:8" ht="222.6" customHeight="1" thickBot="1" x14ac:dyDescent="0.3">
      <c r="A71" s="41" t="s">
        <v>9</v>
      </c>
      <c r="B71" s="42"/>
      <c r="C71" s="66" t="s">
        <v>218</v>
      </c>
      <c r="D71" s="65"/>
      <c r="E71" s="65"/>
      <c r="F71" s="64"/>
      <c r="G71" s="63" t="s">
        <v>217</v>
      </c>
      <c r="H71" s="62" t="s">
        <v>216</v>
      </c>
    </row>
  </sheetData>
  <sheetProtection algorithmName="SHA-512" hashValue="rv2vPV46KL2z3wjqjBdrdki7eFF65nZ4j+2kbXJUdzMpQnDvlGgh6XITgIe3xg/PUHcz1+52ooRuez5psbj52w==" saltValue="QFbGtKnmmP1MHsyJ2FYSTg==" spinCount="100000" sheet="1" formatCells="0" formatColumns="0" formatRows="0" insertColumns="0" insertRows="0" insertHyperlinks="0" sort="0" autoFilter="0"/>
  <autoFilter ref="A1:H407" xr:uid="{00000000-0009-0000-0000-000001000000}"/>
  <mergeCells count="106">
    <mergeCell ref="C11:C14"/>
    <mergeCell ref="D11:D14"/>
    <mergeCell ref="E11:E14"/>
    <mergeCell ref="F11:F14"/>
    <mergeCell ref="G14:G15"/>
    <mergeCell ref="H14:H15"/>
    <mergeCell ref="C15:F15"/>
    <mergeCell ref="A11:A15"/>
    <mergeCell ref="B11:B15"/>
    <mergeCell ref="G11:H11"/>
    <mergeCell ref="A2:A10"/>
    <mergeCell ref="B2:B10"/>
    <mergeCell ref="G2:H2"/>
    <mergeCell ref="G5:H5"/>
    <mergeCell ref="G7:H7"/>
    <mergeCell ref="C2:C9"/>
    <mergeCell ref="D2:D9"/>
    <mergeCell ref="E16:E24"/>
    <mergeCell ref="F16:F24"/>
    <mergeCell ref="C25:F25"/>
    <mergeCell ref="G24:G25"/>
    <mergeCell ref="H24:H25"/>
    <mergeCell ref="G9:G10"/>
    <mergeCell ref="H9:H10"/>
    <mergeCell ref="C10:F10"/>
    <mergeCell ref="E2:E9"/>
    <mergeCell ref="F2:F9"/>
    <mergeCell ref="G33:G34"/>
    <mergeCell ref="H33:H34"/>
    <mergeCell ref="G31:H31"/>
    <mergeCell ref="A16:A25"/>
    <mergeCell ref="B16:B25"/>
    <mergeCell ref="G16:H16"/>
    <mergeCell ref="G20:H20"/>
    <mergeCell ref="G22:H22"/>
    <mergeCell ref="C16:C24"/>
    <mergeCell ref="D16:D24"/>
    <mergeCell ref="E35:E40"/>
    <mergeCell ref="F35:F40"/>
    <mergeCell ref="A26:A34"/>
    <mergeCell ref="B26:B34"/>
    <mergeCell ref="G26:H26"/>
    <mergeCell ref="G29:H29"/>
    <mergeCell ref="C26:C33"/>
    <mergeCell ref="D26:D33"/>
    <mergeCell ref="E26:E33"/>
    <mergeCell ref="F26:F33"/>
    <mergeCell ref="G40:G41"/>
    <mergeCell ref="H40:H41"/>
    <mergeCell ref="C41:F41"/>
    <mergeCell ref="C34:F34"/>
    <mergeCell ref="A35:A41"/>
    <mergeCell ref="B35:B41"/>
    <mergeCell ref="G35:H35"/>
    <mergeCell ref="G38:H38"/>
    <mergeCell ref="C35:C40"/>
    <mergeCell ref="D35:D40"/>
    <mergeCell ref="C49:C52"/>
    <mergeCell ref="D49:D52"/>
    <mergeCell ref="E49:E52"/>
    <mergeCell ref="F49:F52"/>
    <mergeCell ref="G52:G53"/>
    <mergeCell ref="H52:H53"/>
    <mergeCell ref="C53:F53"/>
    <mergeCell ref="G42:H42"/>
    <mergeCell ref="G45:H45"/>
    <mergeCell ref="C42:C47"/>
    <mergeCell ref="D42:D47"/>
    <mergeCell ref="E42:E47"/>
    <mergeCell ref="F42:F47"/>
    <mergeCell ref="G59:G60"/>
    <mergeCell ref="H59:H60"/>
    <mergeCell ref="G47:G48"/>
    <mergeCell ref="H47:H48"/>
    <mergeCell ref="C48:F48"/>
    <mergeCell ref="A49:A53"/>
    <mergeCell ref="B49:B53"/>
    <mergeCell ref="G49:H49"/>
    <mergeCell ref="A42:A48"/>
    <mergeCell ref="B42:B48"/>
    <mergeCell ref="C68:F68"/>
    <mergeCell ref="A54:A60"/>
    <mergeCell ref="B54:B60"/>
    <mergeCell ref="G54:H54"/>
    <mergeCell ref="G56:H56"/>
    <mergeCell ref="C54:C59"/>
    <mergeCell ref="D54:D59"/>
    <mergeCell ref="E54:E59"/>
    <mergeCell ref="F54:F59"/>
    <mergeCell ref="C60:F60"/>
    <mergeCell ref="A61:A68"/>
    <mergeCell ref="B61:B68"/>
    <mergeCell ref="G61:H61"/>
    <mergeCell ref="G65:H65"/>
    <mergeCell ref="C61:C67"/>
    <mergeCell ref="D61:D67"/>
    <mergeCell ref="E61:E67"/>
    <mergeCell ref="F61:F67"/>
    <mergeCell ref="G67:G68"/>
    <mergeCell ref="H67:H68"/>
    <mergeCell ref="A69:E69"/>
    <mergeCell ref="F69:H69"/>
    <mergeCell ref="A70:B70"/>
    <mergeCell ref="C70:F70"/>
    <mergeCell ref="A71:B71"/>
    <mergeCell ref="C71:F7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38CF9-382C-4AB9-B4BE-9E745BDDF4F4}">
  <dimension ref="A1:H80"/>
  <sheetViews>
    <sheetView zoomScale="85" zoomScaleNormal="85" workbookViewId="0">
      <pane ySplit="1" topLeftCell="A2" activePane="bottomLeft" state="frozen"/>
      <selection pane="bottomLeft" activeCell="B2" sqref="B2:B8"/>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8.42578125" style="3" customWidth="1"/>
    <col min="6" max="6" width="28" style="3" customWidth="1"/>
    <col min="7" max="7" width="24" style="3" customWidth="1"/>
    <col min="8" max="8" width="23.140625" style="3" customWidth="1"/>
    <col min="9" max="16384" width="9.140625" style="2"/>
  </cols>
  <sheetData>
    <row r="1" spans="1:8" s="1" customFormat="1" ht="32.25" thickBot="1" x14ac:dyDescent="0.3">
      <c r="A1" s="8" t="s">
        <v>0</v>
      </c>
      <c r="B1" s="9" t="s">
        <v>1</v>
      </c>
      <c r="C1" s="55" t="s">
        <v>2</v>
      </c>
      <c r="D1" s="10" t="s">
        <v>3</v>
      </c>
      <c r="E1" s="10" t="s">
        <v>4</v>
      </c>
      <c r="F1" s="10" t="s">
        <v>5</v>
      </c>
      <c r="G1" s="11" t="s">
        <v>6</v>
      </c>
      <c r="H1" s="12" t="s">
        <v>7</v>
      </c>
    </row>
    <row r="2" spans="1:8" x14ac:dyDescent="0.25">
      <c r="A2" s="33">
        <v>1</v>
      </c>
      <c r="B2" s="22" t="s">
        <v>294</v>
      </c>
      <c r="C2" s="54" t="s">
        <v>271</v>
      </c>
      <c r="D2" s="54" t="s">
        <v>270</v>
      </c>
      <c r="E2" s="54" t="s">
        <v>269</v>
      </c>
      <c r="F2" s="54" t="s">
        <v>319</v>
      </c>
      <c r="G2" s="25" t="s">
        <v>318</v>
      </c>
      <c r="H2" s="26"/>
    </row>
    <row r="3" spans="1:8" x14ac:dyDescent="0.25">
      <c r="A3" s="34"/>
      <c r="B3" s="23"/>
      <c r="C3" s="53"/>
      <c r="D3" s="53"/>
      <c r="E3" s="53"/>
      <c r="F3" s="53"/>
      <c r="G3" s="13" t="s">
        <v>317</v>
      </c>
      <c r="H3" s="14">
        <v>10</v>
      </c>
    </row>
    <row r="4" spans="1:8" ht="31.5" x14ac:dyDescent="0.25">
      <c r="A4" s="34"/>
      <c r="B4" s="23"/>
      <c r="C4" s="53"/>
      <c r="D4" s="53"/>
      <c r="E4" s="53"/>
      <c r="F4" s="53"/>
      <c r="G4" s="13" t="s">
        <v>316</v>
      </c>
      <c r="H4" s="14">
        <v>10</v>
      </c>
    </row>
    <row r="5" spans="1:8" ht="31.5" x14ac:dyDescent="0.25">
      <c r="A5" s="34"/>
      <c r="B5" s="23"/>
      <c r="C5" s="53"/>
      <c r="D5" s="53"/>
      <c r="E5" s="53"/>
      <c r="F5" s="53"/>
      <c r="G5" s="13" t="s">
        <v>315</v>
      </c>
      <c r="H5" s="14">
        <v>10</v>
      </c>
    </row>
    <row r="6" spans="1:8" ht="31.5" x14ac:dyDescent="0.25">
      <c r="A6" s="34"/>
      <c r="B6" s="23"/>
      <c r="C6" s="53"/>
      <c r="D6" s="53"/>
      <c r="E6" s="53"/>
      <c r="F6" s="53"/>
      <c r="G6" s="13" t="s">
        <v>141</v>
      </c>
      <c r="H6" s="14">
        <v>10</v>
      </c>
    </row>
    <row r="7" spans="1:8" ht="16.5" thickBot="1" x14ac:dyDescent="0.3">
      <c r="A7" s="34"/>
      <c r="B7" s="23"/>
      <c r="C7" s="52"/>
      <c r="D7" s="52"/>
      <c r="E7" s="52"/>
      <c r="F7" s="52"/>
      <c r="G7" s="27" t="s">
        <v>8</v>
      </c>
      <c r="H7" s="29">
        <f>SUM(H3:H6,)</f>
        <v>40</v>
      </c>
    </row>
    <row r="8" spans="1:8" ht="160.5" customHeight="1" thickBot="1" x14ac:dyDescent="0.3">
      <c r="A8" s="35"/>
      <c r="B8" s="24"/>
      <c r="C8" s="31" t="s">
        <v>314</v>
      </c>
      <c r="D8" s="31"/>
      <c r="E8" s="31"/>
      <c r="F8" s="32"/>
      <c r="G8" s="28"/>
      <c r="H8" s="30"/>
    </row>
    <row r="9" spans="1:8" x14ac:dyDescent="0.25">
      <c r="A9" s="33">
        <v>2</v>
      </c>
      <c r="B9" s="22" t="s">
        <v>289</v>
      </c>
      <c r="C9" s="54" t="s">
        <v>313</v>
      </c>
      <c r="D9" s="54" t="s">
        <v>312</v>
      </c>
      <c r="E9" s="54" t="s">
        <v>311</v>
      </c>
      <c r="F9" s="54"/>
      <c r="G9" s="25" t="s">
        <v>284</v>
      </c>
      <c r="H9" s="26"/>
    </row>
    <row r="10" spans="1:8" ht="48" thickBot="1" x14ac:dyDescent="0.3">
      <c r="A10" s="34"/>
      <c r="B10" s="23"/>
      <c r="C10" s="53"/>
      <c r="D10" s="53"/>
      <c r="E10" s="53"/>
      <c r="F10" s="53"/>
      <c r="G10" s="13" t="s">
        <v>279</v>
      </c>
      <c r="H10" s="14">
        <v>20</v>
      </c>
    </row>
    <row r="11" spans="1:8" x14ac:dyDescent="0.25">
      <c r="A11" s="34"/>
      <c r="B11" s="23"/>
      <c r="C11" s="53"/>
      <c r="D11" s="53"/>
      <c r="E11" s="53"/>
      <c r="F11" s="53"/>
      <c r="G11" s="25" t="s">
        <v>103</v>
      </c>
      <c r="H11" s="26"/>
    </row>
    <row r="12" spans="1:8" ht="47.25" x14ac:dyDescent="0.25">
      <c r="A12" s="34"/>
      <c r="B12" s="23"/>
      <c r="C12" s="53"/>
      <c r="D12" s="53"/>
      <c r="E12" s="53"/>
      <c r="F12" s="53"/>
      <c r="G12" s="13" t="s">
        <v>225</v>
      </c>
      <c r="H12" s="14">
        <v>6</v>
      </c>
    </row>
    <row r="13" spans="1:8" ht="31.5" x14ac:dyDescent="0.25">
      <c r="A13" s="34"/>
      <c r="B13" s="23"/>
      <c r="C13" s="53"/>
      <c r="D13" s="53"/>
      <c r="E13" s="53"/>
      <c r="F13" s="53"/>
      <c r="G13" s="13" t="s">
        <v>89</v>
      </c>
      <c r="H13" s="14">
        <v>6</v>
      </c>
    </row>
    <row r="14" spans="1:8" ht="63.75" thickBot="1" x14ac:dyDescent="0.3">
      <c r="A14" s="34"/>
      <c r="B14" s="23"/>
      <c r="C14" s="53"/>
      <c r="D14" s="53"/>
      <c r="E14" s="53"/>
      <c r="F14" s="53"/>
      <c r="G14" s="13" t="s">
        <v>310</v>
      </c>
      <c r="H14" s="14">
        <v>6</v>
      </c>
    </row>
    <row r="15" spans="1:8" x14ac:dyDescent="0.25">
      <c r="A15" s="34"/>
      <c r="B15" s="23"/>
      <c r="C15" s="53"/>
      <c r="D15" s="53"/>
      <c r="E15" s="53"/>
      <c r="F15" s="53"/>
      <c r="G15" s="25" t="s">
        <v>232</v>
      </c>
      <c r="H15" s="26"/>
    </row>
    <row r="16" spans="1:8" ht="47.25" x14ac:dyDescent="0.25">
      <c r="A16" s="34"/>
      <c r="B16" s="23"/>
      <c r="C16" s="53"/>
      <c r="D16" s="53"/>
      <c r="E16" s="53"/>
      <c r="F16" s="53"/>
      <c r="G16" s="13" t="s">
        <v>231</v>
      </c>
      <c r="H16" s="14">
        <v>6</v>
      </c>
    </row>
    <row r="17" spans="1:8" ht="32.25" thickBot="1" x14ac:dyDescent="0.3">
      <c r="A17" s="34"/>
      <c r="B17" s="23"/>
      <c r="C17" s="53"/>
      <c r="D17" s="53"/>
      <c r="E17" s="53"/>
      <c r="F17" s="53"/>
      <c r="G17" s="13" t="s">
        <v>230</v>
      </c>
      <c r="H17" s="14">
        <v>6</v>
      </c>
    </row>
    <row r="18" spans="1:8" x14ac:dyDescent="0.25">
      <c r="A18" s="34"/>
      <c r="B18" s="23"/>
      <c r="C18" s="53"/>
      <c r="D18" s="53"/>
      <c r="E18" s="53"/>
      <c r="F18" s="53"/>
      <c r="G18" s="25" t="s">
        <v>299</v>
      </c>
      <c r="H18" s="26"/>
    </row>
    <row r="19" spans="1:8" x14ac:dyDescent="0.25">
      <c r="A19" s="34"/>
      <c r="B19" s="23"/>
      <c r="C19" s="53"/>
      <c r="D19" s="53"/>
      <c r="E19" s="53"/>
      <c r="F19" s="53"/>
      <c r="G19" s="13" t="s">
        <v>309</v>
      </c>
      <c r="H19" s="14">
        <v>10</v>
      </c>
    </row>
    <row r="20" spans="1:8" ht="16.5" thickBot="1" x14ac:dyDescent="0.3">
      <c r="A20" s="34"/>
      <c r="B20" s="23"/>
      <c r="C20" s="52"/>
      <c r="D20" s="52"/>
      <c r="E20" s="52"/>
      <c r="F20" s="52"/>
      <c r="G20" s="27" t="s">
        <v>8</v>
      </c>
      <c r="H20" s="29">
        <f>SUM(H10:H10,H12:H14,H16:H17,H19:H19,)</f>
        <v>60</v>
      </c>
    </row>
    <row r="21" spans="1:8" ht="192.75" customHeight="1" thickBot="1" x14ac:dyDescent="0.3">
      <c r="A21" s="35"/>
      <c r="B21" s="24"/>
      <c r="C21" s="31" t="s">
        <v>308</v>
      </c>
      <c r="D21" s="31"/>
      <c r="E21" s="31"/>
      <c r="F21" s="32"/>
      <c r="G21" s="28"/>
      <c r="H21" s="30"/>
    </row>
    <row r="22" spans="1:8" x14ac:dyDescent="0.25">
      <c r="A22" s="33">
        <v>3</v>
      </c>
      <c r="B22" s="22" t="s">
        <v>294</v>
      </c>
      <c r="C22" s="54" t="s">
        <v>307</v>
      </c>
      <c r="D22" s="54" t="s">
        <v>241</v>
      </c>
      <c r="E22" s="54"/>
      <c r="F22" s="54" t="s">
        <v>106</v>
      </c>
      <c r="G22" s="25" t="s">
        <v>234</v>
      </c>
      <c r="H22" s="26"/>
    </row>
    <row r="23" spans="1:8" x14ac:dyDescent="0.25">
      <c r="A23" s="34"/>
      <c r="B23" s="23"/>
      <c r="C23" s="53"/>
      <c r="D23" s="53"/>
      <c r="E23" s="53"/>
      <c r="F23" s="53"/>
      <c r="G23" s="13" t="s">
        <v>144</v>
      </c>
      <c r="H23" s="14">
        <v>6</v>
      </c>
    </row>
    <row r="24" spans="1:8" ht="16.5" thickBot="1" x14ac:dyDescent="0.3">
      <c r="A24" s="34"/>
      <c r="B24" s="23"/>
      <c r="C24" s="53"/>
      <c r="D24" s="53"/>
      <c r="E24" s="53"/>
      <c r="F24" s="53"/>
      <c r="G24" s="13" t="s">
        <v>233</v>
      </c>
      <c r="H24" s="14">
        <v>6</v>
      </c>
    </row>
    <row r="25" spans="1:8" x14ac:dyDescent="0.25">
      <c r="A25" s="34"/>
      <c r="B25" s="23"/>
      <c r="C25" s="53"/>
      <c r="D25" s="53"/>
      <c r="E25" s="53"/>
      <c r="F25" s="53"/>
      <c r="G25" s="25" t="s">
        <v>299</v>
      </c>
      <c r="H25" s="26"/>
    </row>
    <row r="26" spans="1:8" x14ac:dyDescent="0.25">
      <c r="A26" s="34"/>
      <c r="B26" s="23"/>
      <c r="C26" s="53"/>
      <c r="D26" s="53"/>
      <c r="E26" s="53"/>
      <c r="F26" s="53"/>
      <c r="G26" s="13" t="s">
        <v>144</v>
      </c>
      <c r="H26" s="14">
        <v>30</v>
      </c>
    </row>
    <row r="27" spans="1:8" ht="31.5" x14ac:dyDescent="0.25">
      <c r="A27" s="34"/>
      <c r="B27" s="23"/>
      <c r="C27" s="53"/>
      <c r="D27" s="53"/>
      <c r="E27" s="53"/>
      <c r="F27" s="53"/>
      <c r="G27" s="13" t="s">
        <v>304</v>
      </c>
      <c r="H27" s="14">
        <v>6</v>
      </c>
    </row>
    <row r="28" spans="1:8" ht="16.5" thickBot="1" x14ac:dyDescent="0.3">
      <c r="A28" s="34"/>
      <c r="B28" s="23"/>
      <c r="C28" s="52"/>
      <c r="D28" s="52"/>
      <c r="E28" s="52"/>
      <c r="F28" s="52"/>
      <c r="G28" s="27" t="s">
        <v>8</v>
      </c>
      <c r="H28" s="29">
        <f>SUM(H23:H24,H26:H27,)</f>
        <v>48</v>
      </c>
    </row>
    <row r="29" spans="1:8" ht="194.25" customHeight="1" thickBot="1" x14ac:dyDescent="0.3">
      <c r="A29" s="35"/>
      <c r="B29" s="24"/>
      <c r="C29" s="31" t="s">
        <v>306</v>
      </c>
      <c r="D29" s="31"/>
      <c r="E29" s="31"/>
      <c r="F29" s="32"/>
      <c r="G29" s="28"/>
      <c r="H29" s="30"/>
    </row>
    <row r="30" spans="1:8" x14ac:dyDescent="0.25">
      <c r="A30" s="33">
        <v>4</v>
      </c>
      <c r="B30" s="22" t="s">
        <v>289</v>
      </c>
      <c r="C30" s="54" t="s">
        <v>305</v>
      </c>
      <c r="D30" s="54" t="s">
        <v>108</v>
      </c>
      <c r="E30" s="54" t="s">
        <v>107</v>
      </c>
      <c r="F30" s="54"/>
      <c r="G30" s="25" t="s">
        <v>299</v>
      </c>
      <c r="H30" s="26"/>
    </row>
    <row r="31" spans="1:8" ht="31.5" x14ac:dyDescent="0.25">
      <c r="A31" s="34"/>
      <c r="B31" s="23"/>
      <c r="C31" s="53"/>
      <c r="D31" s="53"/>
      <c r="E31" s="53"/>
      <c r="F31" s="53"/>
      <c r="G31" s="13" t="s">
        <v>297</v>
      </c>
      <c r="H31" s="14">
        <v>4</v>
      </c>
    </row>
    <row r="32" spans="1:8" ht="31.5" x14ac:dyDescent="0.25">
      <c r="A32" s="34"/>
      <c r="B32" s="23"/>
      <c r="C32" s="53"/>
      <c r="D32" s="53"/>
      <c r="E32" s="53"/>
      <c r="F32" s="53"/>
      <c r="G32" s="13" t="s">
        <v>304</v>
      </c>
      <c r="H32" s="14">
        <v>4</v>
      </c>
    </row>
    <row r="33" spans="1:8" ht="31.5" x14ac:dyDescent="0.25">
      <c r="A33" s="34"/>
      <c r="B33" s="23"/>
      <c r="C33" s="53"/>
      <c r="D33" s="53"/>
      <c r="E33" s="53"/>
      <c r="F33" s="53"/>
      <c r="G33" s="13" t="s">
        <v>296</v>
      </c>
      <c r="H33" s="14">
        <v>4</v>
      </c>
    </row>
    <row r="34" spans="1:8" x14ac:dyDescent="0.25">
      <c r="A34" s="34"/>
      <c r="B34" s="23"/>
      <c r="C34" s="53"/>
      <c r="D34" s="53"/>
      <c r="E34" s="53"/>
      <c r="F34" s="53"/>
      <c r="G34" s="13" t="s">
        <v>303</v>
      </c>
      <c r="H34" s="14">
        <v>4</v>
      </c>
    </row>
    <row r="35" spans="1:8" ht="16.5" thickBot="1" x14ac:dyDescent="0.3">
      <c r="A35" s="34"/>
      <c r="B35" s="23"/>
      <c r="C35" s="53"/>
      <c r="D35" s="53"/>
      <c r="E35" s="53"/>
      <c r="F35" s="53"/>
      <c r="G35" s="13" t="s">
        <v>298</v>
      </c>
      <c r="H35" s="14">
        <v>4</v>
      </c>
    </row>
    <row r="36" spans="1:8" x14ac:dyDescent="0.25">
      <c r="A36" s="34"/>
      <c r="B36" s="23"/>
      <c r="C36" s="53"/>
      <c r="D36" s="53"/>
      <c r="E36" s="53"/>
      <c r="F36" s="53"/>
      <c r="G36" s="25" t="s">
        <v>232</v>
      </c>
      <c r="H36" s="26"/>
    </row>
    <row r="37" spans="1:8" ht="47.25" x14ac:dyDescent="0.25">
      <c r="A37" s="34"/>
      <c r="B37" s="23"/>
      <c r="C37" s="53"/>
      <c r="D37" s="53"/>
      <c r="E37" s="53"/>
      <c r="F37" s="53"/>
      <c r="G37" s="13" t="s">
        <v>231</v>
      </c>
      <c r="H37" s="14">
        <v>6</v>
      </c>
    </row>
    <row r="38" spans="1:8" ht="32.25" thickBot="1" x14ac:dyDescent="0.3">
      <c r="A38" s="34"/>
      <c r="B38" s="23"/>
      <c r="C38" s="53"/>
      <c r="D38" s="53"/>
      <c r="E38" s="53"/>
      <c r="F38" s="53"/>
      <c r="G38" s="13" t="s">
        <v>230</v>
      </c>
      <c r="H38" s="14">
        <v>6</v>
      </c>
    </row>
    <row r="39" spans="1:8" x14ac:dyDescent="0.25">
      <c r="A39" s="34"/>
      <c r="B39" s="23"/>
      <c r="C39" s="53"/>
      <c r="D39" s="53"/>
      <c r="E39" s="53"/>
      <c r="F39" s="53"/>
      <c r="G39" s="25" t="s">
        <v>140</v>
      </c>
      <c r="H39" s="26"/>
    </row>
    <row r="40" spans="1:8" x14ac:dyDescent="0.25">
      <c r="A40" s="34"/>
      <c r="B40" s="23"/>
      <c r="C40" s="53"/>
      <c r="D40" s="53"/>
      <c r="E40" s="53"/>
      <c r="F40" s="53"/>
      <c r="G40" s="13" t="s">
        <v>139</v>
      </c>
      <c r="H40" s="14">
        <v>8</v>
      </c>
    </row>
    <row r="41" spans="1:8" ht="16.5" thickBot="1" x14ac:dyDescent="0.3">
      <c r="A41" s="34"/>
      <c r="B41" s="23"/>
      <c r="C41" s="52"/>
      <c r="D41" s="52"/>
      <c r="E41" s="52"/>
      <c r="F41" s="52"/>
      <c r="G41" s="27" t="s">
        <v>8</v>
      </c>
      <c r="H41" s="29">
        <f>SUM(H31:H35,H37:H38,H40:H40,)</f>
        <v>40</v>
      </c>
    </row>
    <row r="42" spans="1:8" ht="169.5" customHeight="1" thickBot="1" x14ac:dyDescent="0.3">
      <c r="A42" s="35"/>
      <c r="B42" s="24"/>
      <c r="C42" s="31" t="s">
        <v>302</v>
      </c>
      <c r="D42" s="31"/>
      <c r="E42" s="31"/>
      <c r="F42" s="32"/>
      <c r="G42" s="28"/>
      <c r="H42" s="30"/>
    </row>
    <row r="43" spans="1:8" x14ac:dyDescent="0.25">
      <c r="A43" s="33">
        <v>5</v>
      </c>
      <c r="B43" s="22" t="s">
        <v>294</v>
      </c>
      <c r="C43" s="54" t="s">
        <v>301</v>
      </c>
      <c r="D43" s="54" t="s">
        <v>183</v>
      </c>
      <c r="E43" s="54" t="s">
        <v>114</v>
      </c>
      <c r="F43" s="54" t="s">
        <v>300</v>
      </c>
      <c r="G43" s="25" t="s">
        <v>148</v>
      </c>
      <c r="H43" s="26"/>
    </row>
    <row r="44" spans="1:8" ht="31.5" x14ac:dyDescent="0.25">
      <c r="A44" s="34"/>
      <c r="B44" s="23"/>
      <c r="C44" s="53"/>
      <c r="D44" s="53"/>
      <c r="E44" s="53"/>
      <c r="F44" s="53"/>
      <c r="G44" s="13" t="s">
        <v>116</v>
      </c>
      <c r="H44" s="14">
        <v>8</v>
      </c>
    </row>
    <row r="45" spans="1:8" x14ac:dyDescent="0.25">
      <c r="A45" s="34"/>
      <c r="B45" s="23"/>
      <c r="C45" s="53"/>
      <c r="D45" s="53"/>
      <c r="E45" s="53"/>
      <c r="F45" s="53"/>
      <c r="G45" s="13" t="s">
        <v>156</v>
      </c>
      <c r="H45" s="14">
        <v>3</v>
      </c>
    </row>
    <row r="46" spans="1:8" x14ac:dyDescent="0.25">
      <c r="A46" s="34"/>
      <c r="B46" s="23"/>
      <c r="C46" s="53"/>
      <c r="D46" s="53"/>
      <c r="E46" s="53"/>
      <c r="F46" s="53"/>
      <c r="G46" s="13" t="s">
        <v>155</v>
      </c>
      <c r="H46" s="14">
        <v>3</v>
      </c>
    </row>
    <row r="47" spans="1:8" ht="32.25" thickBot="1" x14ac:dyDescent="0.3">
      <c r="A47" s="34"/>
      <c r="B47" s="23"/>
      <c r="C47" s="53"/>
      <c r="D47" s="53"/>
      <c r="E47" s="53"/>
      <c r="F47" s="53"/>
      <c r="G47" s="13" t="s">
        <v>147</v>
      </c>
      <c r="H47" s="14">
        <v>8</v>
      </c>
    </row>
    <row r="48" spans="1:8" x14ac:dyDescent="0.25">
      <c r="A48" s="34"/>
      <c r="B48" s="23"/>
      <c r="C48" s="53"/>
      <c r="D48" s="53"/>
      <c r="E48" s="53"/>
      <c r="F48" s="53"/>
      <c r="G48" s="25" t="s">
        <v>93</v>
      </c>
      <c r="H48" s="26"/>
    </row>
    <row r="49" spans="1:8" ht="31.5" x14ac:dyDescent="0.25">
      <c r="A49" s="34"/>
      <c r="B49" s="23"/>
      <c r="C49" s="53"/>
      <c r="D49" s="53"/>
      <c r="E49" s="53"/>
      <c r="F49" s="53"/>
      <c r="G49" s="13" t="s">
        <v>60</v>
      </c>
      <c r="H49" s="14">
        <v>6</v>
      </c>
    </row>
    <row r="50" spans="1:8" ht="32.25" thickBot="1" x14ac:dyDescent="0.3">
      <c r="A50" s="34"/>
      <c r="B50" s="23"/>
      <c r="C50" s="53"/>
      <c r="D50" s="53"/>
      <c r="E50" s="53"/>
      <c r="F50" s="53"/>
      <c r="G50" s="13" t="s">
        <v>149</v>
      </c>
      <c r="H50" s="14">
        <v>6</v>
      </c>
    </row>
    <row r="51" spans="1:8" x14ac:dyDescent="0.25">
      <c r="A51" s="34"/>
      <c r="B51" s="23"/>
      <c r="C51" s="53"/>
      <c r="D51" s="53"/>
      <c r="E51" s="53"/>
      <c r="F51" s="53"/>
      <c r="G51" s="25" t="s">
        <v>299</v>
      </c>
      <c r="H51" s="26"/>
    </row>
    <row r="52" spans="1:8" x14ac:dyDescent="0.25">
      <c r="A52" s="34"/>
      <c r="B52" s="23"/>
      <c r="C52" s="53"/>
      <c r="D52" s="53"/>
      <c r="E52" s="53"/>
      <c r="F52" s="53"/>
      <c r="G52" s="13" t="s">
        <v>298</v>
      </c>
      <c r="H52" s="14">
        <v>3</v>
      </c>
    </row>
    <row r="53" spans="1:8" ht="31.5" x14ac:dyDescent="0.25">
      <c r="A53" s="34"/>
      <c r="B53" s="23"/>
      <c r="C53" s="53"/>
      <c r="D53" s="53"/>
      <c r="E53" s="53"/>
      <c r="F53" s="53"/>
      <c r="G53" s="13" t="s">
        <v>297</v>
      </c>
      <c r="H53" s="14">
        <v>3</v>
      </c>
    </row>
    <row r="54" spans="1:8" ht="31.5" x14ac:dyDescent="0.25">
      <c r="A54" s="34"/>
      <c r="B54" s="23"/>
      <c r="C54" s="53"/>
      <c r="D54" s="53"/>
      <c r="E54" s="53"/>
      <c r="F54" s="53"/>
      <c r="G54" s="13" t="s">
        <v>296</v>
      </c>
      <c r="H54" s="14">
        <v>3</v>
      </c>
    </row>
    <row r="55" spans="1:8" ht="16.5" thickBot="1" x14ac:dyDescent="0.3">
      <c r="A55" s="34"/>
      <c r="B55" s="23"/>
      <c r="C55" s="52"/>
      <c r="D55" s="52"/>
      <c r="E55" s="52"/>
      <c r="F55" s="52"/>
      <c r="G55" s="27" t="s">
        <v>8</v>
      </c>
      <c r="H55" s="29">
        <f>SUM(H44:H47,H49:H50,H52:H54,)</f>
        <v>43</v>
      </c>
    </row>
    <row r="56" spans="1:8" ht="189.75" customHeight="1" thickBot="1" x14ac:dyDescent="0.3">
      <c r="A56" s="35"/>
      <c r="B56" s="24"/>
      <c r="C56" s="31" t="s">
        <v>295</v>
      </c>
      <c r="D56" s="31"/>
      <c r="E56" s="31"/>
      <c r="F56" s="32"/>
      <c r="G56" s="28"/>
      <c r="H56" s="30"/>
    </row>
    <row r="57" spans="1:8" x14ac:dyDescent="0.25">
      <c r="A57" s="33">
        <v>6</v>
      </c>
      <c r="B57" s="22" t="s">
        <v>294</v>
      </c>
      <c r="C57" s="54" t="s">
        <v>293</v>
      </c>
      <c r="D57" s="54" t="s">
        <v>292</v>
      </c>
      <c r="E57" s="54" t="s">
        <v>291</v>
      </c>
      <c r="F57" s="54" t="s">
        <v>201</v>
      </c>
      <c r="G57" s="25" t="s">
        <v>160</v>
      </c>
      <c r="H57" s="26"/>
    </row>
    <row r="58" spans="1:8" ht="31.5" x14ac:dyDescent="0.25">
      <c r="A58" s="34"/>
      <c r="B58" s="23"/>
      <c r="C58" s="53"/>
      <c r="D58" s="53"/>
      <c r="E58" s="53"/>
      <c r="F58" s="53"/>
      <c r="G58" s="13" t="s">
        <v>173</v>
      </c>
      <c r="H58" s="14">
        <v>2</v>
      </c>
    </row>
    <row r="59" spans="1:8" x14ac:dyDescent="0.25">
      <c r="A59" s="34"/>
      <c r="B59" s="23"/>
      <c r="C59" s="53"/>
      <c r="D59" s="53"/>
      <c r="E59" s="53"/>
      <c r="F59" s="53"/>
      <c r="G59" s="13" t="s">
        <v>172</v>
      </c>
      <c r="H59" s="14">
        <v>2</v>
      </c>
    </row>
    <row r="60" spans="1:8" x14ac:dyDescent="0.25">
      <c r="A60" s="34"/>
      <c r="B60" s="23"/>
      <c r="C60" s="53"/>
      <c r="D60" s="53"/>
      <c r="E60" s="53"/>
      <c r="F60" s="53"/>
      <c r="G60" s="13" t="s">
        <v>171</v>
      </c>
      <c r="H60" s="14">
        <v>2</v>
      </c>
    </row>
    <row r="61" spans="1:8" ht="32.25" thickBot="1" x14ac:dyDescent="0.3">
      <c r="A61" s="34"/>
      <c r="B61" s="23"/>
      <c r="C61" s="53"/>
      <c r="D61" s="53"/>
      <c r="E61" s="53"/>
      <c r="F61" s="53"/>
      <c r="G61" s="13" t="s">
        <v>159</v>
      </c>
      <c r="H61" s="14">
        <v>14</v>
      </c>
    </row>
    <row r="62" spans="1:8" x14ac:dyDescent="0.25">
      <c r="A62" s="34"/>
      <c r="B62" s="23"/>
      <c r="C62" s="53"/>
      <c r="D62" s="53"/>
      <c r="E62" s="53"/>
      <c r="F62" s="53"/>
      <c r="G62" s="25" t="s">
        <v>148</v>
      </c>
      <c r="H62" s="26"/>
    </row>
    <row r="63" spans="1:8" ht="31.5" x14ac:dyDescent="0.25">
      <c r="A63" s="34"/>
      <c r="B63" s="23"/>
      <c r="C63" s="53"/>
      <c r="D63" s="53"/>
      <c r="E63" s="53"/>
      <c r="F63" s="53"/>
      <c r="G63" s="13" t="s">
        <v>116</v>
      </c>
      <c r="H63" s="14">
        <v>8</v>
      </c>
    </row>
    <row r="64" spans="1:8" x14ac:dyDescent="0.25">
      <c r="A64" s="34"/>
      <c r="B64" s="23"/>
      <c r="C64" s="53"/>
      <c r="D64" s="53"/>
      <c r="E64" s="53"/>
      <c r="F64" s="53"/>
      <c r="G64" s="13" t="s">
        <v>156</v>
      </c>
      <c r="H64" s="14">
        <v>3</v>
      </c>
    </row>
    <row r="65" spans="1:8" x14ac:dyDescent="0.25">
      <c r="A65" s="34"/>
      <c r="B65" s="23"/>
      <c r="C65" s="53"/>
      <c r="D65" s="53"/>
      <c r="E65" s="53"/>
      <c r="F65" s="53"/>
      <c r="G65" s="13" t="s">
        <v>155</v>
      </c>
      <c r="H65" s="14">
        <v>3</v>
      </c>
    </row>
    <row r="66" spans="1:8" ht="31.5" x14ac:dyDescent="0.25">
      <c r="A66" s="34"/>
      <c r="B66" s="23"/>
      <c r="C66" s="53"/>
      <c r="D66" s="53"/>
      <c r="E66" s="53"/>
      <c r="F66" s="53"/>
      <c r="G66" s="13" t="s">
        <v>147</v>
      </c>
      <c r="H66" s="14">
        <v>8</v>
      </c>
    </row>
    <row r="67" spans="1:8" ht="16.5" thickBot="1" x14ac:dyDescent="0.3">
      <c r="A67" s="34"/>
      <c r="B67" s="23"/>
      <c r="C67" s="52"/>
      <c r="D67" s="52"/>
      <c r="E67" s="52"/>
      <c r="F67" s="52"/>
      <c r="G67" s="27" t="s">
        <v>8</v>
      </c>
      <c r="H67" s="29">
        <f>SUM(H58:H61,H63:H66,)</f>
        <v>42</v>
      </c>
    </row>
    <row r="68" spans="1:8" ht="186.75" customHeight="1" thickBot="1" x14ac:dyDescent="0.3">
      <c r="A68" s="35"/>
      <c r="B68" s="24"/>
      <c r="C68" s="31" t="s">
        <v>290</v>
      </c>
      <c r="D68" s="31"/>
      <c r="E68" s="31"/>
      <c r="F68" s="32"/>
      <c r="G68" s="28"/>
      <c r="H68" s="30"/>
    </row>
    <row r="69" spans="1:8" x14ac:dyDescent="0.25">
      <c r="A69" s="33">
        <v>7</v>
      </c>
      <c r="B69" s="22" t="s">
        <v>289</v>
      </c>
      <c r="C69" s="54" t="s">
        <v>288</v>
      </c>
      <c r="D69" s="54" t="s">
        <v>287</v>
      </c>
      <c r="E69" s="54" t="s">
        <v>286</v>
      </c>
      <c r="F69" s="54" t="s">
        <v>285</v>
      </c>
      <c r="G69" s="25" t="s">
        <v>284</v>
      </c>
      <c r="H69" s="26"/>
    </row>
    <row r="70" spans="1:8" x14ac:dyDescent="0.25">
      <c r="A70" s="34"/>
      <c r="B70" s="23"/>
      <c r="C70" s="53"/>
      <c r="D70" s="53"/>
      <c r="E70" s="53"/>
      <c r="F70" s="53"/>
      <c r="G70" s="13" t="s">
        <v>283</v>
      </c>
      <c r="H70" s="14">
        <v>10</v>
      </c>
    </row>
    <row r="71" spans="1:8" ht="31.5" x14ac:dyDescent="0.25">
      <c r="A71" s="34"/>
      <c r="B71" s="23"/>
      <c r="C71" s="53"/>
      <c r="D71" s="53"/>
      <c r="E71" s="53"/>
      <c r="F71" s="53"/>
      <c r="G71" s="13" t="s">
        <v>282</v>
      </c>
      <c r="H71" s="14">
        <v>5</v>
      </c>
    </row>
    <row r="72" spans="1:8" ht="47.25" x14ac:dyDescent="0.25">
      <c r="A72" s="34"/>
      <c r="B72" s="23"/>
      <c r="C72" s="53"/>
      <c r="D72" s="53"/>
      <c r="E72" s="53"/>
      <c r="F72" s="53"/>
      <c r="G72" s="13" t="s">
        <v>281</v>
      </c>
      <c r="H72" s="14">
        <v>5</v>
      </c>
    </row>
    <row r="73" spans="1:8" ht="31.5" x14ac:dyDescent="0.25">
      <c r="A73" s="34"/>
      <c r="B73" s="23"/>
      <c r="C73" s="53"/>
      <c r="D73" s="53"/>
      <c r="E73" s="53"/>
      <c r="F73" s="53"/>
      <c r="G73" s="13" t="s">
        <v>280</v>
      </c>
      <c r="H73" s="14">
        <v>5</v>
      </c>
    </row>
    <row r="74" spans="1:8" ht="47.25" x14ac:dyDescent="0.25">
      <c r="A74" s="34"/>
      <c r="B74" s="23"/>
      <c r="C74" s="53"/>
      <c r="D74" s="53"/>
      <c r="E74" s="53"/>
      <c r="F74" s="53"/>
      <c r="G74" s="13" t="s">
        <v>279</v>
      </c>
      <c r="H74" s="14">
        <v>20</v>
      </c>
    </row>
    <row r="75" spans="1:8" x14ac:dyDescent="0.25">
      <c r="A75" s="34"/>
      <c r="B75" s="23"/>
      <c r="C75" s="53"/>
      <c r="D75" s="53"/>
      <c r="E75" s="53"/>
      <c r="F75" s="53"/>
      <c r="G75" s="13" t="s">
        <v>119</v>
      </c>
      <c r="H75" s="14">
        <v>3</v>
      </c>
    </row>
    <row r="76" spans="1:8" ht="16.5" thickBot="1" x14ac:dyDescent="0.3">
      <c r="A76" s="34"/>
      <c r="B76" s="23"/>
      <c r="C76" s="52"/>
      <c r="D76" s="52"/>
      <c r="E76" s="52"/>
      <c r="F76" s="52"/>
      <c r="G76" s="27" t="s">
        <v>8</v>
      </c>
      <c r="H76" s="29">
        <f>SUM(H70:H75,)</f>
        <v>48</v>
      </c>
    </row>
    <row r="77" spans="1:8" ht="183" customHeight="1" thickBot="1" x14ac:dyDescent="0.3">
      <c r="A77" s="35"/>
      <c r="B77" s="24"/>
      <c r="C77" s="58" t="s">
        <v>278</v>
      </c>
      <c r="D77" s="58"/>
      <c r="E77" s="58"/>
      <c r="F77" s="57"/>
      <c r="G77" s="28"/>
      <c r="H77" s="30"/>
    </row>
    <row r="78" spans="1:8" ht="16.5" thickBot="1" x14ac:dyDescent="0.3">
      <c r="A78" s="61" t="s">
        <v>87</v>
      </c>
      <c r="B78" s="60"/>
      <c r="C78" s="60"/>
      <c r="D78" s="60"/>
      <c r="E78" s="59"/>
      <c r="F78" s="49">
        <f>H76+H67+H55+H41+H28+H20+H7</f>
        <v>321</v>
      </c>
      <c r="G78" s="50"/>
      <c r="H78" s="51"/>
    </row>
    <row r="79" spans="1:8" ht="205.5" customHeight="1" thickBot="1" x14ac:dyDescent="0.3">
      <c r="A79" s="41" t="s">
        <v>9</v>
      </c>
      <c r="B79" s="42"/>
      <c r="C79" s="43" t="s">
        <v>277</v>
      </c>
      <c r="D79" s="44"/>
      <c r="E79" s="44"/>
      <c r="F79" s="45"/>
      <c r="G79" s="15" t="s">
        <v>276</v>
      </c>
      <c r="H79" s="16" t="s">
        <v>275</v>
      </c>
    </row>
    <row r="80" spans="1:8" ht="216.75" customHeight="1" thickBot="1" x14ac:dyDescent="0.3">
      <c r="A80" s="41" t="s">
        <v>9</v>
      </c>
      <c r="B80" s="42"/>
      <c r="C80" s="43" t="s">
        <v>274</v>
      </c>
      <c r="D80" s="44"/>
      <c r="E80" s="44"/>
      <c r="F80" s="45"/>
      <c r="G80" s="15" t="s">
        <v>273</v>
      </c>
      <c r="H80" s="16" t="s">
        <v>272</v>
      </c>
    </row>
  </sheetData>
  <sheetProtection algorithmName="SHA-512" hashValue="R+j7QhLGgfndEtpl0hyqgOHEjzc/Kz+//+9yB5YZVeR4x2XBZuLyZlhR6IhrWk2BEu8KKNpqxXgHF0xsPllBtw==" saltValue="CDg+lnuHmGRvekFpesu/pQ==" spinCount="100000" sheet="1" formatCells="0" formatColumns="0" formatRows="0" insertColumns="0" insertRows="0" insertHyperlinks="0" sort="0" autoFilter="0"/>
  <autoFilter ref="A1:H416" xr:uid="{00000000-0009-0000-0000-000002000000}"/>
  <mergeCells count="85">
    <mergeCell ref="G20:G21"/>
    <mergeCell ref="H20:H21"/>
    <mergeCell ref="C21:F21"/>
    <mergeCell ref="C9:C20"/>
    <mergeCell ref="D9:D20"/>
    <mergeCell ref="E9:E20"/>
    <mergeCell ref="F9:F20"/>
    <mergeCell ref="G18:H18"/>
    <mergeCell ref="E2:E7"/>
    <mergeCell ref="F2:F7"/>
    <mergeCell ref="G7:G8"/>
    <mergeCell ref="H7:H8"/>
    <mergeCell ref="C8:F8"/>
    <mergeCell ref="A9:A21"/>
    <mergeCell ref="B9:B21"/>
    <mergeCell ref="G9:H9"/>
    <mergeCell ref="G11:H11"/>
    <mergeCell ref="G15:H15"/>
    <mergeCell ref="E22:E28"/>
    <mergeCell ref="F22:F28"/>
    <mergeCell ref="C29:F29"/>
    <mergeCell ref="G28:G29"/>
    <mergeCell ref="H28:H29"/>
    <mergeCell ref="A2:A8"/>
    <mergeCell ref="B2:B8"/>
    <mergeCell ref="G2:H2"/>
    <mergeCell ref="C2:C7"/>
    <mergeCell ref="D2:D7"/>
    <mergeCell ref="F30:F41"/>
    <mergeCell ref="G41:G42"/>
    <mergeCell ref="H41:H42"/>
    <mergeCell ref="G39:H39"/>
    <mergeCell ref="A22:A29"/>
    <mergeCell ref="B22:B29"/>
    <mergeCell ref="G22:H22"/>
    <mergeCell ref="G25:H25"/>
    <mergeCell ref="C22:C28"/>
    <mergeCell ref="D22:D28"/>
    <mergeCell ref="D43:D55"/>
    <mergeCell ref="E43:E55"/>
    <mergeCell ref="F43:F55"/>
    <mergeCell ref="A30:A42"/>
    <mergeCell ref="B30:B42"/>
    <mergeCell ref="G30:H30"/>
    <mergeCell ref="G36:H36"/>
    <mergeCell ref="C30:C41"/>
    <mergeCell ref="D30:D41"/>
    <mergeCell ref="E30:E41"/>
    <mergeCell ref="G55:G56"/>
    <mergeCell ref="H55:H56"/>
    <mergeCell ref="C56:F56"/>
    <mergeCell ref="C42:F42"/>
    <mergeCell ref="A43:A56"/>
    <mergeCell ref="B43:B56"/>
    <mergeCell ref="G43:H43"/>
    <mergeCell ref="G48:H48"/>
    <mergeCell ref="G51:H51"/>
    <mergeCell ref="C43:C55"/>
    <mergeCell ref="A57:A68"/>
    <mergeCell ref="B57:B68"/>
    <mergeCell ref="G57:H57"/>
    <mergeCell ref="G62:H62"/>
    <mergeCell ref="C57:C67"/>
    <mergeCell ref="D57:D67"/>
    <mergeCell ref="E57:E67"/>
    <mergeCell ref="F57:F67"/>
    <mergeCell ref="A80:B80"/>
    <mergeCell ref="C80:F80"/>
    <mergeCell ref="G67:G68"/>
    <mergeCell ref="F69:F76"/>
    <mergeCell ref="G76:G77"/>
    <mergeCell ref="H67:H68"/>
    <mergeCell ref="C68:F68"/>
    <mergeCell ref="A69:A77"/>
    <mergeCell ref="B69:B77"/>
    <mergeCell ref="G69:H69"/>
    <mergeCell ref="H76:H77"/>
    <mergeCell ref="C77:F77"/>
    <mergeCell ref="A78:E78"/>
    <mergeCell ref="F78:H78"/>
    <mergeCell ref="A79:B79"/>
    <mergeCell ref="C79:F79"/>
    <mergeCell ref="C69:C76"/>
    <mergeCell ref="D69:D76"/>
    <mergeCell ref="E69:E7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D8153-0B03-4695-B52E-5D3DEAAC02BF}">
  <sheetPr>
    <pageSetUpPr fitToPage="1"/>
  </sheetPr>
  <dimension ref="A1:H162"/>
  <sheetViews>
    <sheetView zoomScale="85" zoomScaleNormal="85" workbookViewId="0">
      <pane ySplit="1" topLeftCell="A2" activePane="bottomLeft" state="frozen"/>
      <selection pane="bottomLeft" activeCell="I11" sqref="I11"/>
    </sheetView>
  </sheetViews>
  <sheetFormatPr defaultColWidth="9.140625" defaultRowHeight="15.75" x14ac:dyDescent="0.25"/>
  <cols>
    <col min="1" max="1" width="12" style="3" customWidth="1"/>
    <col min="2" max="2" width="21.28515625" style="4" customWidth="1"/>
    <col min="3" max="3" width="36.42578125" style="3" customWidth="1"/>
    <col min="4" max="4" width="28.7109375" style="3" customWidth="1"/>
    <col min="5" max="5" width="24.42578125" style="3" customWidth="1"/>
    <col min="6" max="6" width="28" style="3" customWidth="1"/>
    <col min="7" max="7" width="35.7109375" style="3" customWidth="1"/>
    <col min="8" max="8" width="23.140625" style="3" customWidth="1"/>
    <col min="9" max="16384" width="9.140625" style="2"/>
  </cols>
  <sheetData>
    <row r="1" spans="1:8" s="1" customFormat="1" ht="48" thickBot="1" x14ac:dyDescent="0.3">
      <c r="A1" s="8" t="s">
        <v>0</v>
      </c>
      <c r="B1" s="9" t="s">
        <v>1</v>
      </c>
      <c r="C1" s="55" t="s">
        <v>2</v>
      </c>
      <c r="D1" s="10" t="s">
        <v>3</v>
      </c>
      <c r="E1" s="10" t="s">
        <v>4</v>
      </c>
      <c r="F1" s="10" t="s">
        <v>5</v>
      </c>
      <c r="G1" s="11" t="s">
        <v>6</v>
      </c>
      <c r="H1" s="12" t="s">
        <v>7</v>
      </c>
    </row>
    <row r="2" spans="1:8" x14ac:dyDescent="0.25">
      <c r="A2" s="33">
        <v>1</v>
      </c>
      <c r="B2" s="22" t="s">
        <v>457</v>
      </c>
      <c r="C2" s="54" t="s">
        <v>482</v>
      </c>
      <c r="D2" s="54" t="s">
        <v>481</v>
      </c>
      <c r="E2" s="54" t="s">
        <v>480</v>
      </c>
      <c r="F2" s="54" t="s">
        <v>131</v>
      </c>
      <c r="G2" s="25" t="s">
        <v>284</v>
      </c>
      <c r="H2" s="26"/>
    </row>
    <row r="3" spans="1:8" x14ac:dyDescent="0.25">
      <c r="A3" s="34"/>
      <c r="B3" s="23"/>
      <c r="C3" s="53"/>
      <c r="D3" s="53"/>
      <c r="E3" s="53"/>
      <c r="F3" s="53"/>
      <c r="G3" s="13" t="s">
        <v>283</v>
      </c>
      <c r="H3" s="14">
        <v>12</v>
      </c>
    </row>
    <row r="4" spans="1:8" ht="31.5" x14ac:dyDescent="0.25">
      <c r="A4" s="34"/>
      <c r="B4" s="23"/>
      <c r="C4" s="53"/>
      <c r="D4" s="53"/>
      <c r="E4" s="53"/>
      <c r="F4" s="53"/>
      <c r="G4" s="13" t="s">
        <v>279</v>
      </c>
      <c r="H4" s="14">
        <v>10</v>
      </c>
    </row>
    <row r="5" spans="1:8" ht="55.5" customHeight="1" thickBot="1" x14ac:dyDescent="0.3">
      <c r="A5" s="34"/>
      <c r="B5" s="23"/>
      <c r="C5" s="52"/>
      <c r="D5" s="52"/>
      <c r="E5" s="52"/>
      <c r="F5" s="52"/>
      <c r="G5" s="27" t="s">
        <v>8</v>
      </c>
      <c r="H5" s="29">
        <f>SUM(H3:H4,)</f>
        <v>22</v>
      </c>
    </row>
    <row r="6" spans="1:8" ht="117" customHeight="1" thickBot="1" x14ac:dyDescent="0.3">
      <c r="A6" s="35"/>
      <c r="B6" s="24"/>
      <c r="C6" s="31" t="s">
        <v>479</v>
      </c>
      <c r="D6" s="31"/>
      <c r="E6" s="31"/>
      <c r="F6" s="32"/>
      <c r="G6" s="28"/>
      <c r="H6" s="30"/>
    </row>
    <row r="7" spans="1:8" x14ac:dyDescent="0.25">
      <c r="A7" s="33">
        <v>2</v>
      </c>
      <c r="B7" s="22" t="s">
        <v>424</v>
      </c>
      <c r="C7" s="54" t="s">
        <v>478</v>
      </c>
      <c r="D7" s="54" t="s">
        <v>102</v>
      </c>
      <c r="E7" s="54" t="s">
        <v>477</v>
      </c>
      <c r="F7" s="54" t="s">
        <v>476</v>
      </c>
      <c r="G7" s="25" t="s">
        <v>439</v>
      </c>
      <c r="H7" s="26"/>
    </row>
    <row r="8" spans="1:8" ht="32.25" thickBot="1" x14ac:dyDescent="0.3">
      <c r="A8" s="34"/>
      <c r="B8" s="23"/>
      <c r="C8" s="53"/>
      <c r="D8" s="53"/>
      <c r="E8" s="53"/>
      <c r="F8" s="53"/>
      <c r="G8" s="13" t="s">
        <v>438</v>
      </c>
      <c r="H8" s="14">
        <v>5</v>
      </c>
    </row>
    <row r="9" spans="1:8" x14ac:dyDescent="0.25">
      <c r="A9" s="34"/>
      <c r="B9" s="23"/>
      <c r="C9" s="53"/>
      <c r="D9" s="53"/>
      <c r="E9" s="53"/>
      <c r="F9" s="53"/>
      <c r="G9" s="25" t="s">
        <v>284</v>
      </c>
      <c r="H9" s="26"/>
    </row>
    <row r="10" spans="1:8" ht="31.5" x14ac:dyDescent="0.25">
      <c r="A10" s="34"/>
      <c r="B10" s="23"/>
      <c r="C10" s="53"/>
      <c r="D10" s="53"/>
      <c r="E10" s="53"/>
      <c r="F10" s="53"/>
      <c r="G10" s="13" t="s">
        <v>281</v>
      </c>
      <c r="H10" s="14">
        <v>5</v>
      </c>
    </row>
    <row r="11" spans="1:8" ht="31.5" x14ac:dyDescent="0.25">
      <c r="A11" s="34"/>
      <c r="B11" s="23"/>
      <c r="C11" s="53"/>
      <c r="D11" s="53"/>
      <c r="E11" s="53"/>
      <c r="F11" s="53"/>
      <c r="G11" s="13" t="s">
        <v>279</v>
      </c>
      <c r="H11" s="14">
        <v>10</v>
      </c>
    </row>
    <row r="12" spans="1:8" ht="16.5" thickBot="1" x14ac:dyDescent="0.3">
      <c r="A12" s="34"/>
      <c r="B12" s="23"/>
      <c r="C12" s="52"/>
      <c r="D12" s="52"/>
      <c r="E12" s="52"/>
      <c r="F12" s="52"/>
      <c r="G12" s="27" t="s">
        <v>8</v>
      </c>
      <c r="H12" s="29">
        <f>SUM(H8:H8,H10:H11,)</f>
        <v>20</v>
      </c>
    </row>
    <row r="13" spans="1:8" ht="132.75" customHeight="1" thickBot="1" x14ac:dyDescent="0.3">
      <c r="A13" s="35"/>
      <c r="B13" s="24"/>
      <c r="C13" s="31" t="s">
        <v>475</v>
      </c>
      <c r="D13" s="31"/>
      <c r="E13" s="31"/>
      <c r="F13" s="32"/>
      <c r="G13" s="28"/>
      <c r="H13" s="30"/>
    </row>
    <row r="14" spans="1:8" x14ac:dyDescent="0.25">
      <c r="A14" s="33">
        <v>3</v>
      </c>
      <c r="B14" s="22" t="s">
        <v>424</v>
      </c>
      <c r="C14" s="54" t="s">
        <v>474</v>
      </c>
      <c r="D14" s="54" t="s">
        <v>473</v>
      </c>
      <c r="E14" s="54" t="s">
        <v>469</v>
      </c>
      <c r="F14" s="54" t="s">
        <v>468</v>
      </c>
      <c r="G14" s="25" t="s">
        <v>439</v>
      </c>
      <c r="H14" s="26"/>
    </row>
    <row r="15" spans="1:8" ht="31.5" x14ac:dyDescent="0.25">
      <c r="A15" s="34"/>
      <c r="B15" s="23"/>
      <c r="C15" s="53"/>
      <c r="D15" s="53"/>
      <c r="E15" s="53"/>
      <c r="F15" s="53"/>
      <c r="G15" s="13" t="s">
        <v>438</v>
      </c>
      <c r="H15" s="14">
        <v>10</v>
      </c>
    </row>
    <row r="16" spans="1:8" ht="48" customHeight="1" thickBot="1" x14ac:dyDescent="0.3">
      <c r="A16" s="34"/>
      <c r="B16" s="23"/>
      <c r="C16" s="52"/>
      <c r="D16" s="52"/>
      <c r="E16" s="52"/>
      <c r="F16" s="52"/>
      <c r="G16" s="27" t="s">
        <v>8</v>
      </c>
      <c r="H16" s="29">
        <f>SUM(H15:H15,)</f>
        <v>10</v>
      </c>
    </row>
    <row r="17" spans="1:8" ht="134.25" customHeight="1" thickBot="1" x14ac:dyDescent="0.3">
      <c r="A17" s="35"/>
      <c r="B17" s="24"/>
      <c r="C17" s="31" t="s">
        <v>472</v>
      </c>
      <c r="D17" s="31"/>
      <c r="E17" s="31"/>
      <c r="F17" s="32"/>
      <c r="G17" s="28"/>
      <c r="H17" s="30"/>
    </row>
    <row r="18" spans="1:8" x14ac:dyDescent="0.25">
      <c r="A18" s="33">
        <v>4</v>
      </c>
      <c r="B18" s="22" t="s">
        <v>424</v>
      </c>
      <c r="C18" s="54" t="s">
        <v>471</v>
      </c>
      <c r="D18" s="54" t="s">
        <v>470</v>
      </c>
      <c r="E18" s="54" t="s">
        <v>469</v>
      </c>
      <c r="F18" s="54" t="s">
        <v>468</v>
      </c>
      <c r="G18" s="25" t="s">
        <v>439</v>
      </c>
      <c r="H18" s="26"/>
    </row>
    <row r="19" spans="1:8" ht="32.25" thickBot="1" x14ac:dyDescent="0.3">
      <c r="A19" s="34"/>
      <c r="B19" s="23"/>
      <c r="C19" s="53"/>
      <c r="D19" s="53"/>
      <c r="E19" s="53"/>
      <c r="F19" s="53"/>
      <c r="G19" s="13" t="s">
        <v>438</v>
      </c>
      <c r="H19" s="14">
        <v>5</v>
      </c>
    </row>
    <row r="20" spans="1:8" x14ac:dyDescent="0.25">
      <c r="A20" s="34"/>
      <c r="B20" s="23"/>
      <c r="C20" s="53"/>
      <c r="D20" s="53"/>
      <c r="E20" s="53"/>
      <c r="F20" s="53"/>
      <c r="G20" s="25" t="s">
        <v>284</v>
      </c>
      <c r="H20" s="26"/>
    </row>
    <row r="21" spans="1:8" ht="31.5" x14ac:dyDescent="0.25">
      <c r="A21" s="34"/>
      <c r="B21" s="23"/>
      <c r="C21" s="53"/>
      <c r="D21" s="53"/>
      <c r="E21" s="53"/>
      <c r="F21" s="53"/>
      <c r="G21" s="13" t="s">
        <v>279</v>
      </c>
      <c r="H21" s="14">
        <v>10</v>
      </c>
    </row>
    <row r="22" spans="1:8" ht="36.75" customHeight="1" thickBot="1" x14ac:dyDescent="0.3">
      <c r="A22" s="34"/>
      <c r="B22" s="23"/>
      <c r="C22" s="52"/>
      <c r="D22" s="52"/>
      <c r="E22" s="52"/>
      <c r="F22" s="52"/>
      <c r="G22" s="27" t="s">
        <v>8</v>
      </c>
      <c r="H22" s="29">
        <f>SUM(H19:H19,H21:H21,)</f>
        <v>15</v>
      </c>
    </row>
    <row r="23" spans="1:8" ht="127.5" customHeight="1" thickBot="1" x14ac:dyDescent="0.3">
      <c r="A23" s="35"/>
      <c r="B23" s="24"/>
      <c r="C23" s="31" t="s">
        <v>467</v>
      </c>
      <c r="D23" s="31"/>
      <c r="E23" s="31"/>
      <c r="F23" s="32"/>
      <c r="G23" s="28"/>
      <c r="H23" s="30"/>
    </row>
    <row r="24" spans="1:8" x14ac:dyDescent="0.25">
      <c r="A24" s="33">
        <v>5</v>
      </c>
      <c r="B24" s="22" t="s">
        <v>367</v>
      </c>
      <c r="C24" s="54" t="s">
        <v>466</v>
      </c>
      <c r="D24" s="54" t="s">
        <v>465</v>
      </c>
      <c r="E24" s="54" t="s">
        <v>464</v>
      </c>
      <c r="F24" s="54" t="s">
        <v>463</v>
      </c>
      <c r="G24" s="25" t="s">
        <v>439</v>
      </c>
      <c r="H24" s="26"/>
    </row>
    <row r="25" spans="1:8" ht="31.5" x14ac:dyDescent="0.25">
      <c r="A25" s="34"/>
      <c r="B25" s="23"/>
      <c r="C25" s="53"/>
      <c r="D25" s="53"/>
      <c r="E25" s="53"/>
      <c r="F25" s="53"/>
      <c r="G25" s="13" t="s">
        <v>462</v>
      </c>
      <c r="H25" s="14">
        <v>17</v>
      </c>
    </row>
    <row r="26" spans="1:8" ht="50.25" customHeight="1" thickBot="1" x14ac:dyDescent="0.3">
      <c r="A26" s="34"/>
      <c r="B26" s="23"/>
      <c r="C26" s="52"/>
      <c r="D26" s="52"/>
      <c r="E26" s="52"/>
      <c r="F26" s="52"/>
      <c r="G26" s="27" t="s">
        <v>8</v>
      </c>
      <c r="H26" s="29">
        <f>SUM(H25:H25,)</f>
        <v>17</v>
      </c>
    </row>
    <row r="27" spans="1:8" ht="132.75" customHeight="1" thickBot="1" x14ac:dyDescent="0.3">
      <c r="A27" s="35"/>
      <c r="B27" s="24"/>
      <c r="C27" s="31" t="s">
        <v>461</v>
      </c>
      <c r="D27" s="31"/>
      <c r="E27" s="31"/>
      <c r="F27" s="32"/>
      <c r="G27" s="28"/>
      <c r="H27" s="30"/>
    </row>
    <row r="28" spans="1:8" x14ac:dyDescent="0.25">
      <c r="A28" s="33">
        <v>6</v>
      </c>
      <c r="B28" s="22" t="s">
        <v>424</v>
      </c>
      <c r="C28" s="54" t="s">
        <v>101</v>
      </c>
      <c r="D28" s="54" t="s">
        <v>100</v>
      </c>
      <c r="E28" s="54" t="s">
        <v>460</v>
      </c>
      <c r="F28" s="54" t="s">
        <v>459</v>
      </c>
      <c r="G28" s="25" t="s">
        <v>439</v>
      </c>
      <c r="H28" s="26"/>
    </row>
    <row r="29" spans="1:8" ht="32.25" thickBot="1" x14ac:dyDescent="0.3">
      <c r="A29" s="34"/>
      <c r="B29" s="23"/>
      <c r="C29" s="53"/>
      <c r="D29" s="53"/>
      <c r="E29" s="53"/>
      <c r="F29" s="53"/>
      <c r="G29" s="13" t="s">
        <v>438</v>
      </c>
      <c r="H29" s="14">
        <v>5</v>
      </c>
    </row>
    <row r="30" spans="1:8" x14ac:dyDescent="0.25">
      <c r="A30" s="34"/>
      <c r="B30" s="23"/>
      <c r="C30" s="53"/>
      <c r="D30" s="53"/>
      <c r="E30" s="53"/>
      <c r="F30" s="53"/>
      <c r="G30" s="25" t="s">
        <v>284</v>
      </c>
      <c r="H30" s="26"/>
    </row>
    <row r="31" spans="1:8" ht="31.5" x14ac:dyDescent="0.25">
      <c r="A31" s="34"/>
      <c r="B31" s="23"/>
      <c r="C31" s="53"/>
      <c r="D31" s="53"/>
      <c r="E31" s="53"/>
      <c r="F31" s="53"/>
      <c r="G31" s="13" t="s">
        <v>281</v>
      </c>
      <c r="H31" s="14">
        <v>10</v>
      </c>
    </row>
    <row r="32" spans="1:8" ht="16.5" thickBot="1" x14ac:dyDescent="0.3">
      <c r="A32" s="34"/>
      <c r="B32" s="23"/>
      <c r="C32" s="52"/>
      <c r="D32" s="52"/>
      <c r="E32" s="52"/>
      <c r="F32" s="52"/>
      <c r="G32" s="27" t="s">
        <v>8</v>
      </c>
      <c r="H32" s="29">
        <f>SUM(H29:H29,H31:H31,)</f>
        <v>15</v>
      </c>
    </row>
    <row r="33" spans="1:8" ht="140.25" customHeight="1" thickBot="1" x14ac:dyDescent="0.3">
      <c r="A33" s="35"/>
      <c r="B33" s="24"/>
      <c r="C33" s="31" t="s">
        <v>458</v>
      </c>
      <c r="D33" s="31"/>
      <c r="E33" s="31"/>
      <c r="F33" s="32"/>
      <c r="G33" s="28"/>
      <c r="H33" s="30"/>
    </row>
    <row r="34" spans="1:8" x14ac:dyDescent="0.25">
      <c r="A34" s="33">
        <v>7</v>
      </c>
      <c r="B34" s="22" t="s">
        <v>457</v>
      </c>
      <c r="C34" s="54" t="s">
        <v>456</v>
      </c>
      <c r="D34" s="54" t="s">
        <v>99</v>
      </c>
      <c r="E34" s="54" t="s">
        <v>455</v>
      </c>
      <c r="F34" s="54" t="s">
        <v>454</v>
      </c>
      <c r="G34" s="25" t="s">
        <v>439</v>
      </c>
      <c r="H34" s="26"/>
    </row>
    <row r="35" spans="1:8" ht="32.25" thickBot="1" x14ac:dyDescent="0.3">
      <c r="A35" s="34"/>
      <c r="B35" s="23"/>
      <c r="C35" s="53"/>
      <c r="D35" s="53"/>
      <c r="E35" s="53"/>
      <c r="F35" s="53"/>
      <c r="G35" s="13" t="s">
        <v>453</v>
      </c>
      <c r="H35" s="14">
        <v>14</v>
      </c>
    </row>
    <row r="36" spans="1:8" x14ac:dyDescent="0.25">
      <c r="A36" s="34"/>
      <c r="B36" s="23"/>
      <c r="C36" s="53"/>
      <c r="D36" s="53"/>
      <c r="E36" s="53"/>
      <c r="F36" s="53"/>
      <c r="G36" s="25" t="s">
        <v>284</v>
      </c>
      <c r="H36" s="26"/>
    </row>
    <row r="37" spans="1:8" ht="31.5" x14ac:dyDescent="0.25">
      <c r="A37" s="34"/>
      <c r="B37" s="23"/>
      <c r="C37" s="53"/>
      <c r="D37" s="53"/>
      <c r="E37" s="53"/>
      <c r="F37" s="53"/>
      <c r="G37" s="13" t="s">
        <v>281</v>
      </c>
      <c r="H37" s="14">
        <v>10</v>
      </c>
    </row>
    <row r="38" spans="1:8" ht="16.5" thickBot="1" x14ac:dyDescent="0.3">
      <c r="A38" s="34"/>
      <c r="B38" s="23"/>
      <c r="C38" s="52"/>
      <c r="D38" s="52"/>
      <c r="E38" s="52"/>
      <c r="F38" s="52"/>
      <c r="G38" s="27" t="s">
        <v>8</v>
      </c>
      <c r="H38" s="29">
        <f>SUM(H35:H35,H37:H37,)</f>
        <v>24</v>
      </c>
    </row>
    <row r="39" spans="1:8" ht="134.25" customHeight="1" thickBot="1" x14ac:dyDescent="0.3">
      <c r="A39" s="35"/>
      <c r="B39" s="24"/>
      <c r="C39" s="31" t="s">
        <v>452</v>
      </c>
      <c r="D39" s="31"/>
      <c r="E39" s="31"/>
      <c r="F39" s="32"/>
      <c r="G39" s="28"/>
      <c r="H39" s="30"/>
    </row>
    <row r="40" spans="1:8" x14ac:dyDescent="0.25">
      <c r="A40" s="33">
        <v>8</v>
      </c>
      <c r="B40" s="22" t="s">
        <v>373</v>
      </c>
      <c r="C40" s="54" t="s">
        <v>451</v>
      </c>
      <c r="D40" s="54" t="s">
        <v>98</v>
      </c>
      <c r="E40" s="54" t="s">
        <v>97</v>
      </c>
      <c r="F40" s="54" t="s">
        <v>450</v>
      </c>
      <c r="G40" s="25" t="s">
        <v>284</v>
      </c>
      <c r="H40" s="26"/>
    </row>
    <row r="41" spans="1:8" x14ac:dyDescent="0.25">
      <c r="A41" s="34"/>
      <c r="B41" s="23"/>
      <c r="C41" s="53"/>
      <c r="D41" s="53"/>
      <c r="E41" s="53"/>
      <c r="F41" s="53"/>
      <c r="G41" s="13" t="s">
        <v>283</v>
      </c>
      <c r="H41" s="14">
        <v>7</v>
      </c>
    </row>
    <row r="42" spans="1:8" x14ac:dyDescent="0.25">
      <c r="A42" s="34"/>
      <c r="B42" s="23"/>
      <c r="C42" s="53"/>
      <c r="D42" s="53"/>
      <c r="E42" s="53"/>
      <c r="F42" s="53"/>
      <c r="G42" s="13" t="s">
        <v>119</v>
      </c>
      <c r="H42" s="14">
        <v>21</v>
      </c>
    </row>
    <row r="43" spans="1:8" ht="31.5" x14ac:dyDescent="0.25">
      <c r="A43" s="34"/>
      <c r="B43" s="23"/>
      <c r="C43" s="53"/>
      <c r="D43" s="53"/>
      <c r="E43" s="53"/>
      <c r="F43" s="53"/>
      <c r="G43" s="13" t="s">
        <v>281</v>
      </c>
      <c r="H43" s="14">
        <v>14</v>
      </c>
    </row>
    <row r="44" spans="1:8" ht="16.5" thickBot="1" x14ac:dyDescent="0.3">
      <c r="A44" s="34"/>
      <c r="B44" s="23"/>
      <c r="C44" s="52"/>
      <c r="D44" s="52"/>
      <c r="E44" s="52"/>
      <c r="F44" s="52"/>
      <c r="G44" s="27" t="s">
        <v>8</v>
      </c>
      <c r="H44" s="29">
        <f>SUM(H41:H43,)</f>
        <v>42</v>
      </c>
    </row>
    <row r="45" spans="1:8" ht="117" customHeight="1" thickBot="1" x14ac:dyDescent="0.3">
      <c r="A45" s="35"/>
      <c r="B45" s="24"/>
      <c r="C45" s="31" t="s">
        <v>449</v>
      </c>
      <c r="D45" s="31"/>
      <c r="E45" s="31"/>
      <c r="F45" s="32"/>
      <c r="G45" s="28"/>
      <c r="H45" s="30"/>
    </row>
    <row r="46" spans="1:8" x14ac:dyDescent="0.25">
      <c r="A46" s="33">
        <v>9</v>
      </c>
      <c r="B46" s="22" t="s">
        <v>419</v>
      </c>
      <c r="C46" s="54" t="s">
        <v>448</v>
      </c>
      <c r="D46" s="54" t="s">
        <v>447</v>
      </c>
      <c r="E46" s="54" t="s">
        <v>446</v>
      </c>
      <c r="F46" s="54" t="s">
        <v>445</v>
      </c>
      <c r="G46" s="25" t="s">
        <v>284</v>
      </c>
      <c r="H46" s="26"/>
    </row>
    <row r="47" spans="1:8" ht="31.5" x14ac:dyDescent="0.25">
      <c r="A47" s="34"/>
      <c r="B47" s="23"/>
      <c r="C47" s="53"/>
      <c r="D47" s="53"/>
      <c r="E47" s="53"/>
      <c r="F47" s="53"/>
      <c r="G47" s="13" t="s">
        <v>279</v>
      </c>
      <c r="H47" s="14">
        <v>6</v>
      </c>
    </row>
    <row r="48" spans="1:8" ht="16.5" thickBot="1" x14ac:dyDescent="0.3">
      <c r="A48" s="34"/>
      <c r="B48" s="23"/>
      <c r="C48" s="53"/>
      <c r="D48" s="53"/>
      <c r="E48" s="53"/>
      <c r="F48" s="53"/>
      <c r="G48" s="13" t="s">
        <v>119</v>
      </c>
      <c r="H48" s="14">
        <v>14</v>
      </c>
    </row>
    <row r="49" spans="1:8" x14ac:dyDescent="0.25">
      <c r="A49" s="34"/>
      <c r="B49" s="23"/>
      <c r="C49" s="53"/>
      <c r="D49" s="53"/>
      <c r="E49" s="53"/>
      <c r="F49" s="53"/>
      <c r="G49" s="25" t="s">
        <v>299</v>
      </c>
      <c r="H49" s="26"/>
    </row>
    <row r="50" spans="1:8" x14ac:dyDescent="0.25">
      <c r="A50" s="34"/>
      <c r="B50" s="23"/>
      <c r="C50" s="53"/>
      <c r="D50" s="53"/>
      <c r="E50" s="53"/>
      <c r="F50" s="53"/>
      <c r="G50" s="13" t="s">
        <v>144</v>
      </c>
      <c r="H50" s="14">
        <v>40</v>
      </c>
    </row>
    <row r="51" spans="1:8" ht="29.25" customHeight="1" thickBot="1" x14ac:dyDescent="0.3">
      <c r="A51" s="34"/>
      <c r="B51" s="23"/>
      <c r="C51" s="52"/>
      <c r="D51" s="52"/>
      <c r="E51" s="52"/>
      <c r="F51" s="52"/>
      <c r="G51" s="27" t="s">
        <v>8</v>
      </c>
      <c r="H51" s="29">
        <f>SUM(H47:H48,H50:H50,)</f>
        <v>60</v>
      </c>
    </row>
    <row r="52" spans="1:8" ht="115.5" customHeight="1" thickBot="1" x14ac:dyDescent="0.3">
      <c r="A52" s="35"/>
      <c r="B52" s="24"/>
      <c r="C52" s="31" t="s">
        <v>444</v>
      </c>
      <c r="D52" s="31"/>
      <c r="E52" s="31"/>
      <c r="F52" s="32"/>
      <c r="G52" s="28"/>
      <c r="H52" s="30"/>
    </row>
    <row r="53" spans="1:8" x14ac:dyDescent="0.25">
      <c r="A53" s="33">
        <v>10</v>
      </c>
      <c r="B53" s="22" t="s">
        <v>424</v>
      </c>
      <c r="C53" s="54" t="s">
        <v>443</v>
      </c>
      <c r="D53" s="54" t="s">
        <v>442</v>
      </c>
      <c r="E53" s="54" t="s">
        <v>441</v>
      </c>
      <c r="F53" s="54" t="s">
        <v>440</v>
      </c>
      <c r="G53" s="25" t="s">
        <v>439</v>
      </c>
      <c r="H53" s="26"/>
    </row>
    <row r="54" spans="1:8" ht="32.25" thickBot="1" x14ac:dyDescent="0.3">
      <c r="A54" s="34"/>
      <c r="B54" s="23"/>
      <c r="C54" s="53"/>
      <c r="D54" s="53"/>
      <c r="E54" s="53"/>
      <c r="F54" s="53"/>
      <c r="G54" s="13" t="s">
        <v>438</v>
      </c>
      <c r="H54" s="14">
        <v>6</v>
      </c>
    </row>
    <row r="55" spans="1:8" x14ac:dyDescent="0.25">
      <c r="A55" s="34"/>
      <c r="B55" s="23"/>
      <c r="C55" s="53"/>
      <c r="D55" s="53"/>
      <c r="E55" s="53"/>
      <c r="F55" s="53"/>
      <c r="G55" s="25" t="s">
        <v>284</v>
      </c>
      <c r="H55" s="26"/>
    </row>
    <row r="56" spans="1:8" x14ac:dyDescent="0.25">
      <c r="A56" s="34"/>
      <c r="B56" s="23"/>
      <c r="C56" s="53"/>
      <c r="D56" s="53"/>
      <c r="E56" s="53"/>
      <c r="F56" s="53"/>
      <c r="G56" s="13" t="s">
        <v>283</v>
      </c>
      <c r="H56" s="14">
        <v>7</v>
      </c>
    </row>
    <row r="57" spans="1:8" ht="31.5" x14ac:dyDescent="0.25">
      <c r="A57" s="34"/>
      <c r="B57" s="23"/>
      <c r="C57" s="53"/>
      <c r="D57" s="53"/>
      <c r="E57" s="53"/>
      <c r="F57" s="53"/>
      <c r="G57" s="13" t="s">
        <v>279</v>
      </c>
      <c r="H57" s="14">
        <v>6</v>
      </c>
    </row>
    <row r="58" spans="1:8" ht="16.5" thickBot="1" x14ac:dyDescent="0.3">
      <c r="A58" s="34"/>
      <c r="B58" s="23"/>
      <c r="C58" s="52"/>
      <c r="D58" s="52"/>
      <c r="E58" s="52"/>
      <c r="F58" s="52"/>
      <c r="G58" s="27" t="s">
        <v>8</v>
      </c>
      <c r="H58" s="29">
        <f>SUM(H54:H54,H56:H57)</f>
        <v>19</v>
      </c>
    </row>
    <row r="59" spans="1:8" ht="135" customHeight="1" thickBot="1" x14ac:dyDescent="0.3">
      <c r="A59" s="35"/>
      <c r="B59" s="24"/>
      <c r="C59" s="31" t="s">
        <v>437</v>
      </c>
      <c r="D59" s="31"/>
      <c r="E59" s="31"/>
      <c r="F59" s="32"/>
      <c r="G59" s="28"/>
      <c r="H59" s="30"/>
    </row>
    <row r="60" spans="1:8" x14ac:dyDescent="0.25">
      <c r="A60" s="33">
        <v>11</v>
      </c>
      <c r="B60" s="22" t="s">
        <v>373</v>
      </c>
      <c r="C60" s="54" t="s">
        <v>436</v>
      </c>
      <c r="D60" s="54" t="s">
        <v>96</v>
      </c>
      <c r="E60" s="54" t="s">
        <v>435</v>
      </c>
      <c r="F60" s="54" t="s">
        <v>95</v>
      </c>
      <c r="G60" s="25" t="s">
        <v>284</v>
      </c>
      <c r="H60" s="26"/>
    </row>
    <row r="61" spans="1:8" x14ac:dyDescent="0.25">
      <c r="A61" s="34"/>
      <c r="B61" s="23"/>
      <c r="C61" s="53"/>
      <c r="D61" s="53"/>
      <c r="E61" s="53"/>
      <c r="F61" s="53"/>
      <c r="G61" s="13" t="s">
        <v>282</v>
      </c>
      <c r="H61" s="14">
        <v>57</v>
      </c>
    </row>
    <row r="62" spans="1:8" x14ac:dyDescent="0.25">
      <c r="A62" s="34"/>
      <c r="B62" s="23"/>
      <c r="C62" s="53"/>
      <c r="D62" s="53"/>
      <c r="E62" s="53"/>
      <c r="F62" s="53"/>
      <c r="G62" s="13" t="s">
        <v>283</v>
      </c>
      <c r="H62" s="14">
        <v>4</v>
      </c>
    </row>
    <row r="63" spans="1:8" ht="57" customHeight="1" thickBot="1" x14ac:dyDescent="0.3">
      <c r="A63" s="34"/>
      <c r="B63" s="23"/>
      <c r="C63" s="52"/>
      <c r="D63" s="52"/>
      <c r="E63" s="52"/>
      <c r="F63" s="52"/>
      <c r="G63" s="27" t="s">
        <v>8</v>
      </c>
      <c r="H63" s="29">
        <f>SUM(H61:H62,)</f>
        <v>61</v>
      </c>
    </row>
    <row r="64" spans="1:8" ht="140.25" customHeight="1" thickBot="1" x14ac:dyDescent="0.3">
      <c r="A64" s="35"/>
      <c r="B64" s="24"/>
      <c r="C64" s="31" t="s">
        <v>434</v>
      </c>
      <c r="D64" s="31"/>
      <c r="E64" s="31"/>
      <c r="F64" s="32"/>
      <c r="G64" s="28"/>
      <c r="H64" s="30"/>
    </row>
    <row r="65" spans="1:8" x14ac:dyDescent="0.25">
      <c r="A65" s="33">
        <v>12</v>
      </c>
      <c r="B65" s="22" t="s">
        <v>394</v>
      </c>
      <c r="C65" s="54" t="s">
        <v>433</v>
      </c>
      <c r="D65" s="54" t="s">
        <v>432</v>
      </c>
      <c r="E65" s="54" t="s">
        <v>431</v>
      </c>
      <c r="F65" s="54" t="s">
        <v>430</v>
      </c>
      <c r="G65" s="25" t="s">
        <v>284</v>
      </c>
      <c r="H65" s="26"/>
    </row>
    <row r="66" spans="1:8" ht="32.25" thickBot="1" x14ac:dyDescent="0.3">
      <c r="A66" s="34"/>
      <c r="B66" s="23"/>
      <c r="C66" s="53"/>
      <c r="D66" s="53"/>
      <c r="E66" s="53"/>
      <c r="F66" s="53"/>
      <c r="G66" s="13" t="s">
        <v>279</v>
      </c>
      <c r="H66" s="14">
        <v>7</v>
      </c>
    </row>
    <row r="67" spans="1:8" x14ac:dyDescent="0.25">
      <c r="A67" s="34"/>
      <c r="B67" s="23"/>
      <c r="C67" s="53"/>
      <c r="D67" s="53"/>
      <c r="E67" s="53"/>
      <c r="F67" s="53"/>
      <c r="G67" s="25" t="s">
        <v>403</v>
      </c>
      <c r="H67" s="26"/>
    </row>
    <row r="68" spans="1:8" x14ac:dyDescent="0.25">
      <c r="A68" s="34"/>
      <c r="B68" s="23"/>
      <c r="C68" s="53"/>
      <c r="D68" s="53"/>
      <c r="E68" s="53"/>
      <c r="F68" s="53"/>
      <c r="G68" s="13" t="s">
        <v>429</v>
      </c>
      <c r="H68" s="14">
        <v>6</v>
      </c>
    </row>
    <row r="69" spans="1:8" ht="16.5" thickBot="1" x14ac:dyDescent="0.3">
      <c r="A69" s="34"/>
      <c r="B69" s="23"/>
      <c r="C69" s="53"/>
      <c r="D69" s="53"/>
      <c r="E69" s="53"/>
      <c r="F69" s="53"/>
      <c r="G69" s="13" t="s">
        <v>428</v>
      </c>
      <c r="H69" s="14">
        <v>4</v>
      </c>
    </row>
    <row r="70" spans="1:8" x14ac:dyDescent="0.25">
      <c r="A70" s="34"/>
      <c r="B70" s="23"/>
      <c r="C70" s="53"/>
      <c r="D70" s="53"/>
      <c r="E70" s="53"/>
      <c r="F70" s="53"/>
      <c r="G70" s="25" t="s">
        <v>389</v>
      </c>
      <c r="H70" s="26"/>
    </row>
    <row r="71" spans="1:8" x14ac:dyDescent="0.25">
      <c r="A71" s="34"/>
      <c r="B71" s="23"/>
      <c r="C71" s="53"/>
      <c r="D71" s="53"/>
      <c r="E71" s="53"/>
      <c r="F71" s="53"/>
      <c r="G71" s="13" t="s">
        <v>427</v>
      </c>
      <c r="H71" s="14">
        <v>5</v>
      </c>
    </row>
    <row r="72" spans="1:8" x14ac:dyDescent="0.25">
      <c r="A72" s="34"/>
      <c r="B72" s="23"/>
      <c r="C72" s="53"/>
      <c r="D72" s="53"/>
      <c r="E72" s="53"/>
      <c r="F72" s="53"/>
      <c r="G72" s="13" t="s">
        <v>426</v>
      </c>
      <c r="H72" s="14">
        <v>5</v>
      </c>
    </row>
    <row r="73" spans="1:8" ht="16.5" thickBot="1" x14ac:dyDescent="0.3">
      <c r="A73" s="34"/>
      <c r="B73" s="23"/>
      <c r="C73" s="52"/>
      <c r="D73" s="52"/>
      <c r="E73" s="52"/>
      <c r="F73" s="52"/>
      <c r="G73" s="27" t="s">
        <v>8</v>
      </c>
      <c r="H73" s="29">
        <f>SUM(H66:H66,H68:H69,H71:H72,)</f>
        <v>27</v>
      </c>
    </row>
    <row r="74" spans="1:8" ht="129.75" customHeight="1" thickBot="1" x14ac:dyDescent="0.3">
      <c r="A74" s="35"/>
      <c r="B74" s="24"/>
      <c r="C74" s="31" t="s">
        <v>425</v>
      </c>
      <c r="D74" s="31"/>
      <c r="E74" s="31"/>
      <c r="F74" s="32"/>
      <c r="G74" s="28"/>
      <c r="H74" s="30"/>
    </row>
    <row r="75" spans="1:8" x14ac:dyDescent="0.25">
      <c r="A75" s="33">
        <v>13</v>
      </c>
      <c r="B75" s="22" t="s">
        <v>424</v>
      </c>
      <c r="C75" s="54" t="s">
        <v>423</v>
      </c>
      <c r="D75" s="54" t="s">
        <v>94</v>
      </c>
      <c r="E75" s="54" t="s">
        <v>422</v>
      </c>
      <c r="F75" s="54" t="s">
        <v>421</v>
      </c>
      <c r="G75" s="25" t="s">
        <v>284</v>
      </c>
      <c r="H75" s="26"/>
    </row>
    <row r="76" spans="1:8" x14ac:dyDescent="0.25">
      <c r="A76" s="34"/>
      <c r="B76" s="23"/>
      <c r="C76" s="53"/>
      <c r="D76" s="53"/>
      <c r="E76" s="53"/>
      <c r="F76" s="53"/>
      <c r="G76" s="13" t="s">
        <v>280</v>
      </c>
      <c r="H76" s="14">
        <v>26</v>
      </c>
    </row>
    <row r="77" spans="1:8" ht="47.25" customHeight="1" thickBot="1" x14ac:dyDescent="0.3">
      <c r="A77" s="34"/>
      <c r="B77" s="23"/>
      <c r="C77" s="52"/>
      <c r="D77" s="52"/>
      <c r="E77" s="52"/>
      <c r="F77" s="52"/>
      <c r="G77" s="27" t="s">
        <v>8</v>
      </c>
      <c r="H77" s="29">
        <f>SUM(H76:H76,)</f>
        <v>26</v>
      </c>
    </row>
    <row r="78" spans="1:8" ht="129.75" customHeight="1" thickBot="1" x14ac:dyDescent="0.3">
      <c r="A78" s="35"/>
      <c r="B78" s="24"/>
      <c r="C78" s="31" t="s">
        <v>420</v>
      </c>
      <c r="D78" s="31"/>
      <c r="E78" s="31"/>
      <c r="F78" s="32"/>
      <c r="G78" s="28"/>
      <c r="H78" s="30"/>
    </row>
    <row r="79" spans="1:8" x14ac:dyDescent="0.25">
      <c r="A79" s="33">
        <v>14</v>
      </c>
      <c r="B79" s="22" t="s">
        <v>419</v>
      </c>
      <c r="C79" s="54" t="s">
        <v>418</v>
      </c>
      <c r="D79" s="54" t="s">
        <v>417</v>
      </c>
      <c r="E79" s="54" t="s">
        <v>416</v>
      </c>
      <c r="F79" s="54" t="s">
        <v>415</v>
      </c>
      <c r="G79" s="25" t="s">
        <v>284</v>
      </c>
      <c r="H79" s="26"/>
    </row>
    <row r="80" spans="1:8" ht="31.5" x14ac:dyDescent="0.25">
      <c r="A80" s="34"/>
      <c r="B80" s="23"/>
      <c r="C80" s="53"/>
      <c r="D80" s="53"/>
      <c r="E80" s="53"/>
      <c r="F80" s="53"/>
      <c r="G80" s="13" t="s">
        <v>279</v>
      </c>
      <c r="H80" s="14">
        <v>30</v>
      </c>
    </row>
    <row r="81" spans="1:8" ht="72" customHeight="1" thickBot="1" x14ac:dyDescent="0.3">
      <c r="A81" s="34"/>
      <c r="B81" s="23"/>
      <c r="C81" s="52"/>
      <c r="D81" s="52"/>
      <c r="E81" s="52"/>
      <c r="F81" s="52"/>
      <c r="G81" s="27" t="s">
        <v>8</v>
      </c>
      <c r="H81" s="29">
        <f>SUM(H80:H80,)</f>
        <v>30</v>
      </c>
    </row>
    <row r="82" spans="1:8" ht="134.25" customHeight="1" thickBot="1" x14ac:dyDescent="0.3">
      <c r="A82" s="35"/>
      <c r="B82" s="24"/>
      <c r="C82" s="31" t="s">
        <v>414</v>
      </c>
      <c r="D82" s="31"/>
      <c r="E82" s="31"/>
      <c r="F82" s="32"/>
      <c r="G82" s="28"/>
      <c r="H82" s="30"/>
    </row>
    <row r="83" spans="1:8" x14ac:dyDescent="0.25">
      <c r="A83" s="33">
        <v>15</v>
      </c>
      <c r="B83" s="22" t="s">
        <v>367</v>
      </c>
      <c r="C83" s="54" t="s">
        <v>413</v>
      </c>
      <c r="D83" s="54" t="s">
        <v>412</v>
      </c>
      <c r="E83" s="54" t="s">
        <v>411</v>
      </c>
      <c r="F83" s="54" t="s">
        <v>410</v>
      </c>
      <c r="G83" s="25" t="s">
        <v>284</v>
      </c>
      <c r="H83" s="26"/>
    </row>
    <row r="84" spans="1:8" ht="32.25" thickBot="1" x14ac:dyDescent="0.3">
      <c r="A84" s="34"/>
      <c r="B84" s="23"/>
      <c r="C84" s="53"/>
      <c r="D84" s="53"/>
      <c r="E84" s="53"/>
      <c r="F84" s="53"/>
      <c r="G84" s="13" t="s">
        <v>279</v>
      </c>
      <c r="H84" s="14">
        <v>6</v>
      </c>
    </row>
    <row r="85" spans="1:8" x14ac:dyDescent="0.25">
      <c r="A85" s="34"/>
      <c r="B85" s="23"/>
      <c r="C85" s="53"/>
      <c r="D85" s="53"/>
      <c r="E85" s="53"/>
      <c r="F85" s="53"/>
      <c r="G85" s="25" t="s">
        <v>389</v>
      </c>
      <c r="H85" s="26"/>
    </row>
    <row r="86" spans="1:8" ht="16.5" thickBot="1" x14ac:dyDescent="0.3">
      <c r="A86" s="34"/>
      <c r="B86" s="23"/>
      <c r="C86" s="53"/>
      <c r="D86" s="53"/>
      <c r="E86" s="53"/>
      <c r="F86" s="53"/>
      <c r="G86" s="13" t="s">
        <v>409</v>
      </c>
      <c r="H86" s="14">
        <v>12</v>
      </c>
    </row>
    <row r="87" spans="1:8" x14ac:dyDescent="0.25">
      <c r="A87" s="34"/>
      <c r="B87" s="23"/>
      <c r="C87" s="53"/>
      <c r="D87" s="53"/>
      <c r="E87" s="53"/>
      <c r="F87" s="53"/>
      <c r="G87" s="25" t="s">
        <v>299</v>
      </c>
      <c r="H87" s="26"/>
    </row>
    <row r="88" spans="1:8" x14ac:dyDescent="0.25">
      <c r="A88" s="34"/>
      <c r="B88" s="23"/>
      <c r="C88" s="53"/>
      <c r="D88" s="53"/>
      <c r="E88" s="53"/>
      <c r="F88" s="53"/>
      <c r="G88" s="13" t="s">
        <v>298</v>
      </c>
      <c r="H88" s="14">
        <v>7</v>
      </c>
    </row>
    <row r="89" spans="1:8" x14ac:dyDescent="0.25">
      <c r="A89" s="34"/>
      <c r="B89" s="23"/>
      <c r="C89" s="53"/>
      <c r="D89" s="53"/>
      <c r="E89" s="53"/>
      <c r="F89" s="53"/>
      <c r="G89" s="13" t="s">
        <v>309</v>
      </c>
      <c r="H89" s="14">
        <v>5</v>
      </c>
    </row>
    <row r="90" spans="1:8" x14ac:dyDescent="0.25">
      <c r="A90" s="34"/>
      <c r="B90" s="23"/>
      <c r="C90" s="53"/>
      <c r="D90" s="53"/>
      <c r="E90" s="53"/>
      <c r="F90" s="53"/>
      <c r="G90" s="13" t="s">
        <v>296</v>
      </c>
      <c r="H90" s="14">
        <v>7</v>
      </c>
    </row>
    <row r="91" spans="1:8" x14ac:dyDescent="0.25">
      <c r="A91" s="34"/>
      <c r="B91" s="23"/>
      <c r="C91" s="53"/>
      <c r="D91" s="53"/>
      <c r="E91" s="53"/>
      <c r="F91" s="53"/>
      <c r="G91" s="13" t="s">
        <v>304</v>
      </c>
      <c r="H91" s="14">
        <v>10</v>
      </c>
    </row>
    <row r="92" spans="1:8" ht="16.5" thickBot="1" x14ac:dyDescent="0.3">
      <c r="A92" s="34"/>
      <c r="B92" s="23"/>
      <c r="C92" s="52"/>
      <c r="D92" s="52"/>
      <c r="E92" s="52"/>
      <c r="F92" s="52"/>
      <c r="G92" s="27" t="s">
        <v>8</v>
      </c>
      <c r="H92" s="29">
        <f>SUM(H84:H84,H86:H86,H88:H91,)</f>
        <v>47</v>
      </c>
    </row>
    <row r="93" spans="1:8" ht="125.25" customHeight="1" thickBot="1" x14ac:dyDescent="0.3">
      <c r="A93" s="35"/>
      <c r="B93" s="24"/>
      <c r="C93" s="31" t="s">
        <v>408</v>
      </c>
      <c r="D93" s="31"/>
      <c r="E93" s="31"/>
      <c r="F93" s="32"/>
      <c r="G93" s="28"/>
      <c r="H93" s="30"/>
    </row>
    <row r="94" spans="1:8" x14ac:dyDescent="0.25">
      <c r="A94" s="33">
        <v>16</v>
      </c>
      <c r="B94" s="22" t="s">
        <v>383</v>
      </c>
      <c r="C94" s="54" t="s">
        <v>407</v>
      </c>
      <c r="D94" s="54" t="s">
        <v>406</v>
      </c>
      <c r="E94" s="54" t="s">
        <v>405</v>
      </c>
      <c r="F94" s="54" t="s">
        <v>404</v>
      </c>
      <c r="G94" s="25" t="s">
        <v>403</v>
      </c>
      <c r="H94" s="26"/>
    </row>
    <row r="95" spans="1:8" x14ac:dyDescent="0.25">
      <c r="A95" s="34"/>
      <c r="B95" s="23"/>
      <c r="C95" s="53"/>
      <c r="D95" s="53"/>
      <c r="E95" s="53"/>
      <c r="F95" s="53"/>
      <c r="G95" s="13" t="s">
        <v>402</v>
      </c>
      <c r="H95" s="14">
        <v>4</v>
      </c>
    </row>
    <row r="96" spans="1:8" x14ac:dyDescent="0.25">
      <c r="A96" s="34"/>
      <c r="B96" s="23"/>
      <c r="C96" s="53"/>
      <c r="D96" s="53"/>
      <c r="E96" s="53"/>
      <c r="F96" s="53"/>
      <c r="G96" s="13" t="s">
        <v>401</v>
      </c>
      <c r="H96" s="14">
        <v>11</v>
      </c>
    </row>
    <row r="97" spans="1:8" x14ac:dyDescent="0.25">
      <c r="A97" s="34"/>
      <c r="B97" s="23"/>
      <c r="C97" s="53"/>
      <c r="D97" s="53"/>
      <c r="E97" s="53"/>
      <c r="F97" s="53"/>
      <c r="G97" s="13" t="s">
        <v>400</v>
      </c>
      <c r="H97" s="14">
        <v>15</v>
      </c>
    </row>
    <row r="98" spans="1:8" x14ac:dyDescent="0.25">
      <c r="A98" s="34"/>
      <c r="B98" s="23"/>
      <c r="C98" s="53"/>
      <c r="D98" s="53"/>
      <c r="E98" s="53"/>
      <c r="F98" s="53"/>
      <c r="G98" s="13" t="s">
        <v>399</v>
      </c>
      <c r="H98" s="14">
        <v>8</v>
      </c>
    </row>
    <row r="99" spans="1:8" x14ac:dyDescent="0.25">
      <c r="A99" s="34"/>
      <c r="B99" s="23"/>
      <c r="C99" s="53"/>
      <c r="D99" s="53"/>
      <c r="E99" s="53"/>
      <c r="F99" s="53"/>
      <c r="G99" s="13" t="s">
        <v>398</v>
      </c>
      <c r="H99" s="14">
        <v>8</v>
      </c>
    </row>
    <row r="100" spans="1:8" ht="16.5" thickBot="1" x14ac:dyDescent="0.3">
      <c r="A100" s="34"/>
      <c r="B100" s="23"/>
      <c r="C100" s="53"/>
      <c r="D100" s="53"/>
      <c r="E100" s="53"/>
      <c r="F100" s="53"/>
      <c r="G100" s="13" t="s">
        <v>397</v>
      </c>
      <c r="H100" s="14">
        <v>6</v>
      </c>
    </row>
    <row r="101" spans="1:8" x14ac:dyDescent="0.25">
      <c r="A101" s="34"/>
      <c r="B101" s="23"/>
      <c r="C101" s="53"/>
      <c r="D101" s="53"/>
      <c r="E101" s="53"/>
      <c r="F101" s="53"/>
      <c r="G101" s="25" t="s">
        <v>318</v>
      </c>
      <c r="H101" s="26"/>
    </row>
    <row r="102" spans="1:8" ht="32.25" thickBot="1" x14ac:dyDescent="0.3">
      <c r="A102" s="34"/>
      <c r="B102" s="23"/>
      <c r="C102" s="53"/>
      <c r="D102" s="53"/>
      <c r="E102" s="53"/>
      <c r="F102" s="53"/>
      <c r="G102" s="13" t="s">
        <v>316</v>
      </c>
      <c r="H102" s="14">
        <v>17</v>
      </c>
    </row>
    <row r="103" spans="1:8" x14ac:dyDescent="0.25">
      <c r="A103" s="34"/>
      <c r="B103" s="23"/>
      <c r="C103" s="53"/>
      <c r="D103" s="53"/>
      <c r="E103" s="53"/>
      <c r="F103" s="53"/>
      <c r="G103" s="25" t="s">
        <v>299</v>
      </c>
      <c r="H103" s="26"/>
    </row>
    <row r="104" spans="1:8" x14ac:dyDescent="0.25">
      <c r="A104" s="34"/>
      <c r="B104" s="23"/>
      <c r="C104" s="53"/>
      <c r="D104" s="53"/>
      <c r="E104" s="53"/>
      <c r="F104" s="53"/>
      <c r="G104" s="13" t="s">
        <v>144</v>
      </c>
      <c r="H104" s="14">
        <v>10</v>
      </c>
    </row>
    <row r="105" spans="1:8" x14ac:dyDescent="0.25">
      <c r="A105" s="34"/>
      <c r="B105" s="23"/>
      <c r="C105" s="53"/>
      <c r="D105" s="53"/>
      <c r="E105" s="53"/>
      <c r="F105" s="53"/>
      <c r="G105" s="13" t="s">
        <v>396</v>
      </c>
      <c r="H105" s="14">
        <v>7</v>
      </c>
    </row>
    <row r="106" spans="1:8" ht="16.5" thickBot="1" x14ac:dyDescent="0.3">
      <c r="A106" s="34"/>
      <c r="B106" s="23"/>
      <c r="C106" s="52"/>
      <c r="D106" s="52"/>
      <c r="E106" s="52"/>
      <c r="F106" s="52"/>
      <c r="G106" s="27" t="s">
        <v>8</v>
      </c>
      <c r="H106" s="29">
        <f>SUM(H95:H100,H102:H102,H104:H105,)</f>
        <v>86</v>
      </c>
    </row>
    <row r="107" spans="1:8" ht="138" customHeight="1" thickBot="1" x14ac:dyDescent="0.3">
      <c r="A107" s="35"/>
      <c r="B107" s="24"/>
      <c r="C107" s="31" t="s">
        <v>395</v>
      </c>
      <c r="D107" s="31"/>
      <c r="E107" s="31"/>
      <c r="F107" s="32"/>
      <c r="G107" s="28"/>
      <c r="H107" s="30"/>
    </row>
    <row r="108" spans="1:8" x14ac:dyDescent="0.25">
      <c r="A108" s="33">
        <v>17</v>
      </c>
      <c r="B108" s="22" t="s">
        <v>394</v>
      </c>
      <c r="C108" s="54" t="s">
        <v>393</v>
      </c>
      <c r="D108" s="54" t="s">
        <v>392</v>
      </c>
      <c r="E108" s="54" t="s">
        <v>391</v>
      </c>
      <c r="F108" s="54" t="s">
        <v>390</v>
      </c>
      <c r="G108" s="25" t="s">
        <v>389</v>
      </c>
      <c r="H108" s="26"/>
    </row>
    <row r="109" spans="1:8" x14ac:dyDescent="0.25">
      <c r="A109" s="34"/>
      <c r="B109" s="23"/>
      <c r="C109" s="53"/>
      <c r="D109" s="53"/>
      <c r="E109" s="53"/>
      <c r="F109" s="53"/>
      <c r="G109" s="13" t="s">
        <v>388</v>
      </c>
      <c r="H109" s="14">
        <v>4</v>
      </c>
    </row>
    <row r="110" spans="1:8" ht="31.5" x14ac:dyDescent="0.25">
      <c r="A110" s="34"/>
      <c r="B110" s="23"/>
      <c r="C110" s="53"/>
      <c r="D110" s="53"/>
      <c r="E110" s="53"/>
      <c r="F110" s="53"/>
      <c r="G110" s="13" t="s">
        <v>387</v>
      </c>
      <c r="H110" s="14">
        <v>14</v>
      </c>
    </row>
    <row r="111" spans="1:8" x14ac:dyDescent="0.25">
      <c r="A111" s="34"/>
      <c r="B111" s="23"/>
      <c r="C111" s="53"/>
      <c r="D111" s="53"/>
      <c r="E111" s="53"/>
      <c r="F111" s="53"/>
      <c r="G111" s="13" t="s">
        <v>386</v>
      </c>
      <c r="H111" s="14">
        <v>10</v>
      </c>
    </row>
    <row r="112" spans="1:8" x14ac:dyDescent="0.25">
      <c r="A112" s="34"/>
      <c r="B112" s="23"/>
      <c r="C112" s="53"/>
      <c r="D112" s="53"/>
      <c r="E112" s="53"/>
      <c r="F112" s="53"/>
      <c r="G112" s="13" t="s">
        <v>385</v>
      </c>
      <c r="H112" s="14">
        <v>12</v>
      </c>
    </row>
    <row r="113" spans="1:8" ht="16.5" thickBot="1" x14ac:dyDescent="0.3">
      <c r="A113" s="34"/>
      <c r="B113" s="23"/>
      <c r="C113" s="52"/>
      <c r="D113" s="52"/>
      <c r="E113" s="52"/>
      <c r="F113" s="52"/>
      <c r="G113" s="27" t="s">
        <v>8</v>
      </c>
      <c r="H113" s="29">
        <f>SUM(H109:H112,)</f>
        <v>40</v>
      </c>
    </row>
    <row r="114" spans="1:8" ht="138" customHeight="1" thickBot="1" x14ac:dyDescent="0.3">
      <c r="A114" s="35"/>
      <c r="B114" s="24"/>
      <c r="C114" s="31" t="s">
        <v>384</v>
      </c>
      <c r="D114" s="31"/>
      <c r="E114" s="31"/>
      <c r="F114" s="32"/>
      <c r="G114" s="28"/>
      <c r="H114" s="30"/>
    </row>
    <row r="115" spans="1:8" x14ac:dyDescent="0.25">
      <c r="A115" s="33">
        <v>18</v>
      </c>
      <c r="B115" s="22" t="s">
        <v>383</v>
      </c>
      <c r="C115" s="54" t="s">
        <v>382</v>
      </c>
      <c r="D115" s="54" t="s">
        <v>381</v>
      </c>
      <c r="E115" s="54" t="s">
        <v>380</v>
      </c>
      <c r="F115" s="54" t="s">
        <v>379</v>
      </c>
      <c r="G115" s="25" t="s">
        <v>378</v>
      </c>
      <c r="H115" s="26"/>
    </row>
    <row r="116" spans="1:8" x14ac:dyDescent="0.25">
      <c r="A116" s="34"/>
      <c r="B116" s="23"/>
      <c r="C116" s="53"/>
      <c r="D116" s="53"/>
      <c r="E116" s="53"/>
      <c r="F116" s="53"/>
      <c r="G116" s="13" t="s">
        <v>377</v>
      </c>
      <c r="H116" s="14">
        <v>31</v>
      </c>
    </row>
    <row r="117" spans="1:8" ht="16.5" thickBot="1" x14ac:dyDescent="0.3">
      <c r="A117" s="34"/>
      <c r="B117" s="23"/>
      <c r="C117" s="53"/>
      <c r="D117" s="53"/>
      <c r="E117" s="53"/>
      <c r="F117" s="53"/>
      <c r="G117" s="13" t="s">
        <v>376</v>
      </c>
      <c r="H117" s="14">
        <v>31</v>
      </c>
    </row>
    <row r="118" spans="1:8" x14ac:dyDescent="0.25">
      <c r="A118" s="34"/>
      <c r="B118" s="23"/>
      <c r="C118" s="53"/>
      <c r="D118" s="53"/>
      <c r="E118" s="53"/>
      <c r="F118" s="53"/>
      <c r="G118" s="25" t="s">
        <v>299</v>
      </c>
      <c r="H118" s="26"/>
    </row>
    <row r="119" spans="1:8" x14ac:dyDescent="0.25">
      <c r="A119" s="34"/>
      <c r="B119" s="23"/>
      <c r="C119" s="53"/>
      <c r="D119" s="53"/>
      <c r="E119" s="53"/>
      <c r="F119" s="53"/>
      <c r="G119" s="13" t="s">
        <v>375</v>
      </c>
      <c r="H119" s="14">
        <v>28</v>
      </c>
    </row>
    <row r="120" spans="1:8" ht="16.5" thickBot="1" x14ac:dyDescent="0.3">
      <c r="A120" s="34"/>
      <c r="B120" s="23"/>
      <c r="C120" s="52"/>
      <c r="D120" s="52"/>
      <c r="E120" s="52"/>
      <c r="F120" s="52"/>
      <c r="G120" s="27" t="s">
        <v>8</v>
      </c>
      <c r="H120" s="29">
        <f>SUM(H116:H117,H119:H119,)</f>
        <v>90</v>
      </c>
    </row>
    <row r="121" spans="1:8" ht="137.25" customHeight="1" thickBot="1" x14ac:dyDescent="0.3">
      <c r="A121" s="35"/>
      <c r="B121" s="24"/>
      <c r="C121" s="31" t="s">
        <v>374</v>
      </c>
      <c r="D121" s="31"/>
      <c r="E121" s="31"/>
      <c r="F121" s="32"/>
      <c r="G121" s="28"/>
      <c r="H121" s="30"/>
    </row>
    <row r="122" spans="1:8" x14ac:dyDescent="0.25">
      <c r="A122" s="33">
        <v>19</v>
      </c>
      <c r="B122" s="22" t="s">
        <v>373</v>
      </c>
      <c r="C122" s="54" t="s">
        <v>372</v>
      </c>
      <c r="D122" s="54" t="s">
        <v>371</v>
      </c>
      <c r="E122" s="54" t="s">
        <v>370</v>
      </c>
      <c r="F122" s="54" t="s">
        <v>369</v>
      </c>
      <c r="G122" s="25" t="s">
        <v>284</v>
      </c>
      <c r="H122" s="26"/>
    </row>
    <row r="123" spans="1:8" x14ac:dyDescent="0.25">
      <c r="A123" s="34"/>
      <c r="B123" s="23"/>
      <c r="C123" s="53"/>
      <c r="D123" s="53"/>
      <c r="E123" s="53"/>
      <c r="F123" s="53"/>
      <c r="G123" s="13" t="s">
        <v>119</v>
      </c>
      <c r="H123" s="14">
        <v>24</v>
      </c>
    </row>
    <row r="124" spans="1:8" ht="31.5" x14ac:dyDescent="0.25">
      <c r="A124" s="34"/>
      <c r="B124" s="23"/>
      <c r="C124" s="53"/>
      <c r="D124" s="53"/>
      <c r="E124" s="53"/>
      <c r="F124" s="53"/>
      <c r="G124" s="13" t="s">
        <v>279</v>
      </c>
      <c r="H124" s="14">
        <v>19</v>
      </c>
    </row>
    <row r="125" spans="1:8" ht="112.5" customHeight="1" thickBot="1" x14ac:dyDescent="0.3">
      <c r="A125" s="34"/>
      <c r="B125" s="23"/>
      <c r="C125" s="52"/>
      <c r="D125" s="52"/>
      <c r="E125" s="52"/>
      <c r="F125" s="52"/>
      <c r="G125" s="27" t="s">
        <v>8</v>
      </c>
      <c r="H125" s="29">
        <f>SUM(H123:H124,)</f>
        <v>43</v>
      </c>
    </row>
    <row r="126" spans="1:8" ht="137.25" customHeight="1" thickBot="1" x14ac:dyDescent="0.3">
      <c r="A126" s="35"/>
      <c r="B126" s="24"/>
      <c r="C126" s="31" t="s">
        <v>368</v>
      </c>
      <c r="D126" s="31"/>
      <c r="E126" s="31"/>
      <c r="F126" s="32"/>
      <c r="G126" s="28"/>
      <c r="H126" s="30"/>
    </row>
    <row r="127" spans="1:8" x14ac:dyDescent="0.25">
      <c r="A127" s="33">
        <v>20</v>
      </c>
      <c r="B127" s="22" t="s">
        <v>367</v>
      </c>
      <c r="C127" s="54" t="s">
        <v>366</v>
      </c>
      <c r="D127" s="54" t="s">
        <v>365</v>
      </c>
      <c r="E127" s="54" t="s">
        <v>364</v>
      </c>
      <c r="F127" s="54" t="s">
        <v>363</v>
      </c>
      <c r="G127" s="25" t="s">
        <v>299</v>
      </c>
      <c r="H127" s="26"/>
    </row>
    <row r="128" spans="1:8" ht="31.5" x14ac:dyDescent="0.25">
      <c r="A128" s="34"/>
      <c r="B128" s="23"/>
      <c r="C128" s="53"/>
      <c r="D128" s="53"/>
      <c r="E128" s="53"/>
      <c r="F128" s="53"/>
      <c r="G128" s="13" t="s">
        <v>362</v>
      </c>
      <c r="H128" s="14">
        <v>31</v>
      </c>
    </row>
    <row r="129" spans="1:8" x14ac:dyDescent="0.25">
      <c r="A129" s="34"/>
      <c r="B129" s="23"/>
      <c r="C129" s="53"/>
      <c r="D129" s="53"/>
      <c r="E129" s="53"/>
      <c r="F129" s="53"/>
      <c r="G129" s="13" t="s">
        <v>144</v>
      </c>
      <c r="H129" s="14">
        <v>12</v>
      </c>
    </row>
    <row r="130" spans="1:8" ht="16.5" thickBot="1" x14ac:dyDescent="0.3">
      <c r="A130" s="34"/>
      <c r="B130" s="23"/>
      <c r="C130" s="52"/>
      <c r="D130" s="52"/>
      <c r="E130" s="52"/>
      <c r="F130" s="52"/>
      <c r="G130" s="27" t="s">
        <v>8</v>
      </c>
      <c r="H130" s="29">
        <f>SUM(H128:H129,)</f>
        <v>43</v>
      </c>
    </row>
    <row r="131" spans="1:8" ht="132.75" customHeight="1" thickBot="1" x14ac:dyDescent="0.3">
      <c r="A131" s="35"/>
      <c r="B131" s="24"/>
      <c r="C131" s="31" t="s">
        <v>361</v>
      </c>
      <c r="D131" s="31"/>
      <c r="E131" s="31"/>
      <c r="F131" s="32"/>
      <c r="G131" s="28"/>
      <c r="H131" s="30"/>
    </row>
    <row r="132" spans="1:8" x14ac:dyDescent="0.25">
      <c r="A132" s="33">
        <v>21</v>
      </c>
      <c r="B132" s="22" t="s">
        <v>348</v>
      </c>
      <c r="C132" s="54" t="s">
        <v>360</v>
      </c>
      <c r="D132" s="54" t="s">
        <v>359</v>
      </c>
      <c r="E132" s="54" t="s">
        <v>358</v>
      </c>
      <c r="F132" s="54" t="s">
        <v>357</v>
      </c>
      <c r="G132" s="25" t="s">
        <v>318</v>
      </c>
      <c r="H132" s="26"/>
    </row>
    <row r="133" spans="1:8" x14ac:dyDescent="0.25">
      <c r="A133" s="34"/>
      <c r="B133" s="23"/>
      <c r="C133" s="53"/>
      <c r="D133" s="53"/>
      <c r="E133" s="53"/>
      <c r="F133" s="53"/>
      <c r="G133" s="13" t="s">
        <v>356</v>
      </c>
      <c r="H133" s="14">
        <v>31</v>
      </c>
    </row>
    <row r="134" spans="1:8" ht="31.5" x14ac:dyDescent="0.25">
      <c r="A134" s="34"/>
      <c r="B134" s="23"/>
      <c r="C134" s="53"/>
      <c r="D134" s="53"/>
      <c r="E134" s="53"/>
      <c r="F134" s="53"/>
      <c r="G134" s="13" t="s">
        <v>316</v>
      </c>
      <c r="H134" s="14">
        <v>45</v>
      </c>
    </row>
    <row r="135" spans="1:8" x14ac:dyDescent="0.25">
      <c r="A135" s="34"/>
      <c r="B135" s="23"/>
      <c r="C135" s="53"/>
      <c r="D135" s="53"/>
      <c r="E135" s="53"/>
      <c r="F135" s="53"/>
      <c r="G135" s="13" t="s">
        <v>141</v>
      </c>
      <c r="H135" s="14">
        <v>5</v>
      </c>
    </row>
    <row r="136" spans="1:8" ht="16.5" thickBot="1" x14ac:dyDescent="0.3">
      <c r="A136" s="34"/>
      <c r="B136" s="23"/>
      <c r="C136" s="52"/>
      <c r="D136" s="52"/>
      <c r="E136" s="52"/>
      <c r="F136" s="52"/>
      <c r="G136" s="27" t="s">
        <v>8</v>
      </c>
      <c r="H136" s="29">
        <f>SUM(H133:H135)</f>
        <v>81</v>
      </c>
    </row>
    <row r="137" spans="1:8" ht="135" customHeight="1" thickBot="1" x14ac:dyDescent="0.3">
      <c r="A137" s="35"/>
      <c r="B137" s="24"/>
      <c r="C137" s="31" t="s">
        <v>355</v>
      </c>
      <c r="D137" s="31"/>
      <c r="E137" s="31"/>
      <c r="F137" s="32"/>
      <c r="G137" s="28"/>
      <c r="H137" s="30"/>
    </row>
    <row r="138" spans="1:8" x14ac:dyDescent="0.25">
      <c r="A138" s="33">
        <v>22</v>
      </c>
      <c r="B138" s="22" t="s">
        <v>348</v>
      </c>
      <c r="C138" s="54" t="s">
        <v>354</v>
      </c>
      <c r="D138" s="54" t="s">
        <v>353</v>
      </c>
      <c r="E138" s="54" t="s">
        <v>352</v>
      </c>
      <c r="F138" s="54" t="s">
        <v>351</v>
      </c>
      <c r="G138" s="25" t="s">
        <v>318</v>
      </c>
      <c r="H138" s="26"/>
    </row>
    <row r="139" spans="1:8" x14ac:dyDescent="0.25">
      <c r="A139" s="34"/>
      <c r="B139" s="23"/>
      <c r="C139" s="53"/>
      <c r="D139" s="53"/>
      <c r="E139" s="53"/>
      <c r="F139" s="53"/>
      <c r="G139" s="13" t="s">
        <v>350</v>
      </c>
      <c r="H139" s="14">
        <v>12</v>
      </c>
    </row>
    <row r="140" spans="1:8" x14ac:dyDescent="0.25">
      <c r="A140" s="34"/>
      <c r="B140" s="23"/>
      <c r="C140" s="53"/>
      <c r="D140" s="53"/>
      <c r="E140" s="53"/>
      <c r="F140" s="53"/>
      <c r="G140" s="13" t="s">
        <v>141</v>
      </c>
      <c r="H140" s="14">
        <v>25</v>
      </c>
    </row>
    <row r="141" spans="1:8" ht="33.75" customHeight="1" thickBot="1" x14ac:dyDescent="0.3">
      <c r="A141" s="34"/>
      <c r="B141" s="23"/>
      <c r="C141" s="52"/>
      <c r="D141" s="52"/>
      <c r="E141" s="52"/>
      <c r="F141" s="52"/>
      <c r="G141" s="27" t="s">
        <v>8</v>
      </c>
      <c r="H141" s="29">
        <f>SUM(H139:H140,)</f>
        <v>37</v>
      </c>
    </row>
    <row r="142" spans="1:8" ht="150" customHeight="1" thickBot="1" x14ac:dyDescent="0.3">
      <c r="A142" s="35"/>
      <c r="B142" s="24"/>
      <c r="C142" s="31" t="s">
        <v>349</v>
      </c>
      <c r="D142" s="31"/>
      <c r="E142" s="31"/>
      <c r="F142" s="32"/>
      <c r="G142" s="28"/>
      <c r="H142" s="30"/>
    </row>
    <row r="143" spans="1:8" x14ac:dyDescent="0.25">
      <c r="A143" s="33">
        <v>23</v>
      </c>
      <c r="B143" s="22" t="s">
        <v>348</v>
      </c>
      <c r="C143" s="54" t="s">
        <v>347</v>
      </c>
      <c r="D143" s="54" t="s">
        <v>346</v>
      </c>
      <c r="E143" s="54" t="s">
        <v>345</v>
      </c>
      <c r="F143" s="54" t="s">
        <v>344</v>
      </c>
      <c r="G143" s="25" t="s">
        <v>318</v>
      </c>
      <c r="H143" s="26"/>
    </row>
    <row r="144" spans="1:8" ht="16.5" thickBot="1" x14ac:dyDescent="0.3">
      <c r="A144" s="34"/>
      <c r="B144" s="23"/>
      <c r="C144" s="53"/>
      <c r="D144" s="53"/>
      <c r="E144" s="53"/>
      <c r="F144" s="53"/>
      <c r="G144" s="13" t="s">
        <v>141</v>
      </c>
      <c r="H144" s="14">
        <v>20</v>
      </c>
    </row>
    <row r="145" spans="1:8" x14ac:dyDescent="0.25">
      <c r="A145" s="34"/>
      <c r="B145" s="23"/>
      <c r="C145" s="53"/>
      <c r="D145" s="53"/>
      <c r="E145" s="53"/>
      <c r="F145" s="53"/>
      <c r="G145" s="25" t="s">
        <v>299</v>
      </c>
      <c r="H145" s="26"/>
    </row>
    <row r="146" spans="1:8" x14ac:dyDescent="0.25">
      <c r="A146" s="34"/>
      <c r="B146" s="23"/>
      <c r="C146" s="53"/>
      <c r="D146" s="53"/>
      <c r="E146" s="53"/>
      <c r="F146" s="53"/>
      <c r="G146" s="13" t="s">
        <v>303</v>
      </c>
      <c r="H146" s="14">
        <v>10</v>
      </c>
    </row>
    <row r="147" spans="1:8" x14ac:dyDescent="0.25">
      <c r="A147" s="34"/>
      <c r="B147" s="23"/>
      <c r="C147" s="53"/>
      <c r="D147" s="53"/>
      <c r="E147" s="53"/>
      <c r="F147" s="53"/>
      <c r="G147" s="13" t="s">
        <v>309</v>
      </c>
      <c r="H147" s="14">
        <v>5</v>
      </c>
    </row>
    <row r="148" spans="1:8" x14ac:dyDescent="0.25">
      <c r="A148" s="34"/>
      <c r="B148" s="23"/>
      <c r="C148" s="53"/>
      <c r="D148" s="53"/>
      <c r="E148" s="53"/>
      <c r="F148" s="53"/>
      <c r="G148" s="13" t="s">
        <v>343</v>
      </c>
      <c r="H148" s="14">
        <v>31</v>
      </c>
    </row>
    <row r="149" spans="1:8" ht="16.5" thickBot="1" x14ac:dyDescent="0.3">
      <c r="A149" s="34"/>
      <c r="B149" s="23"/>
      <c r="C149" s="52"/>
      <c r="D149" s="52"/>
      <c r="E149" s="52"/>
      <c r="F149" s="52"/>
      <c r="G149" s="27" t="s">
        <v>8</v>
      </c>
      <c r="H149" s="29">
        <f>SUM(H144:H144,H146:H148,)</f>
        <v>66</v>
      </c>
    </row>
    <row r="150" spans="1:8" ht="150" customHeight="1" thickBot="1" x14ac:dyDescent="0.3">
      <c r="A150" s="35"/>
      <c r="B150" s="24"/>
      <c r="C150" s="31" t="s">
        <v>342</v>
      </c>
      <c r="D150" s="31"/>
      <c r="E150" s="31"/>
      <c r="F150" s="32"/>
      <c r="G150" s="28"/>
      <c r="H150" s="30"/>
    </row>
    <row r="151" spans="1:8" ht="16.5" thickBot="1" x14ac:dyDescent="0.3">
      <c r="A151" s="61" t="s">
        <v>87</v>
      </c>
      <c r="B151" s="60"/>
      <c r="C151" s="60"/>
      <c r="D151" s="60"/>
      <c r="E151" s="59"/>
      <c r="F151" s="49">
        <f>H149+H141+H136+H130+H125+H120+H113+H106+H92+H81+H77+H73+H63+H58+H51+H44+H38+H32+H26+H22+H16+H12+H5</f>
        <v>921</v>
      </c>
      <c r="G151" s="50"/>
      <c r="H151" s="51"/>
    </row>
    <row r="152" spans="1:8" ht="73.5" customHeight="1" thickBot="1" x14ac:dyDescent="0.3">
      <c r="A152" s="92" t="s">
        <v>341</v>
      </c>
      <c r="B152" s="92"/>
      <c r="C152" s="92"/>
      <c r="D152" s="92"/>
      <c r="E152" s="92"/>
      <c r="F152" s="92"/>
      <c r="G152" s="92"/>
      <c r="H152" s="91"/>
    </row>
    <row r="153" spans="1:8" ht="399.95" customHeight="1" thickBot="1" x14ac:dyDescent="0.3">
      <c r="A153" s="41" t="s">
        <v>9</v>
      </c>
      <c r="B153" s="42"/>
      <c r="C153" s="90" t="s">
        <v>340</v>
      </c>
      <c r="D153" s="89"/>
      <c r="E153" s="89"/>
      <c r="F153" s="88"/>
      <c r="G153" s="15" t="s">
        <v>322</v>
      </c>
      <c r="H153" s="16" t="s">
        <v>339</v>
      </c>
    </row>
    <row r="154" spans="1:8" ht="378" customHeight="1" thickBot="1" x14ac:dyDescent="0.3">
      <c r="A154" s="41" t="s">
        <v>9</v>
      </c>
      <c r="B154" s="42"/>
      <c r="C154" s="90" t="s">
        <v>338</v>
      </c>
      <c r="D154" s="89"/>
      <c r="E154" s="89"/>
      <c r="F154" s="88"/>
      <c r="G154" s="15" t="s">
        <v>337</v>
      </c>
      <c r="H154" s="16" t="s">
        <v>336</v>
      </c>
    </row>
    <row r="155" spans="1:8" ht="361.5" customHeight="1" thickBot="1" x14ac:dyDescent="0.3">
      <c r="A155" s="41" t="s">
        <v>9</v>
      </c>
      <c r="B155" s="42"/>
      <c r="C155" s="43" t="s">
        <v>335</v>
      </c>
      <c r="D155" s="44"/>
      <c r="E155" s="44"/>
      <c r="F155" s="45"/>
      <c r="G155" s="17" t="s">
        <v>322</v>
      </c>
      <c r="H155" s="18" t="s">
        <v>334</v>
      </c>
    </row>
    <row r="156" spans="1:8" ht="399.95" customHeight="1" thickBot="1" x14ac:dyDescent="0.3">
      <c r="A156" s="41" t="s">
        <v>9</v>
      </c>
      <c r="B156" s="42"/>
      <c r="C156" s="43" t="s">
        <v>333</v>
      </c>
      <c r="D156" s="44"/>
      <c r="E156" s="44"/>
      <c r="F156" s="45"/>
      <c r="G156" s="17" t="s">
        <v>332</v>
      </c>
      <c r="H156" s="18" t="s">
        <v>331</v>
      </c>
    </row>
    <row r="157" spans="1:8" ht="399.95" customHeight="1" thickBot="1" x14ac:dyDescent="0.3">
      <c r="A157" s="41" t="s">
        <v>9</v>
      </c>
      <c r="B157" s="42"/>
      <c r="C157" s="43" t="s">
        <v>330</v>
      </c>
      <c r="D157" s="44"/>
      <c r="E157" s="44"/>
      <c r="F157" s="45"/>
      <c r="G157" s="17" t="s">
        <v>322</v>
      </c>
      <c r="H157" s="18" t="s">
        <v>329</v>
      </c>
    </row>
    <row r="158" spans="1:8" ht="348" customHeight="1" thickBot="1" x14ac:dyDescent="0.3">
      <c r="A158" s="41" t="s">
        <v>9</v>
      </c>
      <c r="B158" s="42"/>
      <c r="C158" s="43" t="s">
        <v>328</v>
      </c>
      <c r="D158" s="44"/>
      <c r="E158" s="44"/>
      <c r="F158" s="45"/>
      <c r="G158" s="17" t="s">
        <v>327</v>
      </c>
      <c r="H158" s="18" t="s">
        <v>326</v>
      </c>
    </row>
    <row r="159" spans="1:8" ht="344.25" customHeight="1" thickBot="1" x14ac:dyDescent="0.3">
      <c r="A159" s="41" t="s">
        <v>9</v>
      </c>
      <c r="B159" s="42"/>
      <c r="C159" s="43" t="s">
        <v>325</v>
      </c>
      <c r="D159" s="44"/>
      <c r="E159" s="44"/>
      <c r="F159" s="45"/>
      <c r="G159" s="17" t="s">
        <v>322</v>
      </c>
      <c r="H159" s="18" t="s">
        <v>324</v>
      </c>
    </row>
    <row r="160" spans="1:8" ht="337.5" customHeight="1" thickBot="1" x14ac:dyDescent="0.3">
      <c r="A160" s="41" t="s">
        <v>9</v>
      </c>
      <c r="B160" s="42"/>
      <c r="C160" s="43" t="s">
        <v>323</v>
      </c>
      <c r="D160" s="44"/>
      <c r="E160" s="44"/>
      <c r="F160" s="45"/>
      <c r="G160" s="17" t="s">
        <v>322</v>
      </c>
      <c r="H160" s="18" t="s">
        <v>321</v>
      </c>
    </row>
    <row r="161" spans="7:8" ht="16.5" thickBot="1" x14ac:dyDescent="0.3"/>
    <row r="162" spans="7:8" ht="16.5" thickBot="1" x14ac:dyDescent="0.3">
      <c r="G162" s="87" t="s">
        <v>320</v>
      </c>
      <c r="H162" s="86">
        <f>SUM('6.3.1'!F297:H297, '6.3.2.1'!F69:H69, '6.3.2.2'!F78:H78, '6.3.2.3'!F151:H151)</f>
        <v>2562</v>
      </c>
    </row>
  </sheetData>
  <sheetProtection algorithmName="SHA-512" hashValue="/i6YXjQ20N3ZVi3GAIEjPn4dG7U9Q4qpnmVrLpWPxNxo1LlK36o11S8Wm2j3dGw3Nv3i4oaKTJmp06wOb17W9Q==" saltValue="KsOFtuMZGDpjRjs/MvyGTw==" spinCount="100000" sheet="1" formatCells="0" formatColumns="0" formatRows="0" insertColumns="0" insertRows="0" insertHyperlinks="0" sort="0" autoFilter="0"/>
  <autoFilter ref="A1:H496" xr:uid="{00000000-0009-0000-0000-000003000000}"/>
  <mergeCells count="263">
    <mergeCell ref="C7:C12"/>
    <mergeCell ref="D7:D12"/>
    <mergeCell ref="E7:E12"/>
    <mergeCell ref="A14:A17"/>
    <mergeCell ref="B14:B17"/>
    <mergeCell ref="A152:H152"/>
    <mergeCell ref="C6:F6"/>
    <mergeCell ref="A7:A13"/>
    <mergeCell ref="B7:B13"/>
    <mergeCell ref="G7:H7"/>
    <mergeCell ref="G9:H9"/>
    <mergeCell ref="A2:A6"/>
    <mergeCell ref="B2:B6"/>
    <mergeCell ref="G2:H2"/>
    <mergeCell ref="C2:C5"/>
    <mergeCell ref="C23:F23"/>
    <mergeCell ref="F7:F12"/>
    <mergeCell ref="G5:G6"/>
    <mergeCell ref="H5:H6"/>
    <mergeCell ref="G12:G13"/>
    <mergeCell ref="H12:H13"/>
    <mergeCell ref="C13:F13"/>
    <mergeCell ref="D2:D5"/>
    <mergeCell ref="E2:E5"/>
    <mergeCell ref="F2:F5"/>
    <mergeCell ref="G14:H14"/>
    <mergeCell ref="C14:C16"/>
    <mergeCell ref="D14:D16"/>
    <mergeCell ref="E14:E16"/>
    <mergeCell ref="F14:F16"/>
    <mergeCell ref="C17:F17"/>
    <mergeCell ref="G16:G17"/>
    <mergeCell ref="H16:H17"/>
    <mergeCell ref="A18:A23"/>
    <mergeCell ref="B18:B23"/>
    <mergeCell ref="G18:H18"/>
    <mergeCell ref="G20:H20"/>
    <mergeCell ref="C18:C22"/>
    <mergeCell ref="D18:D22"/>
    <mergeCell ref="E18:E22"/>
    <mergeCell ref="F18:F22"/>
    <mergeCell ref="G22:G23"/>
    <mergeCell ref="H22:H23"/>
    <mergeCell ref="A24:A27"/>
    <mergeCell ref="B24:B27"/>
    <mergeCell ref="G24:H24"/>
    <mergeCell ref="C24:C26"/>
    <mergeCell ref="D24:D26"/>
    <mergeCell ref="E24:E26"/>
    <mergeCell ref="F24:F26"/>
    <mergeCell ref="G26:G27"/>
    <mergeCell ref="H26:H27"/>
    <mergeCell ref="C27:F27"/>
    <mergeCell ref="C34:C38"/>
    <mergeCell ref="D34:D38"/>
    <mergeCell ref="E34:E38"/>
    <mergeCell ref="F34:F38"/>
    <mergeCell ref="G38:G39"/>
    <mergeCell ref="H38:H39"/>
    <mergeCell ref="C39:F39"/>
    <mergeCell ref="B28:B33"/>
    <mergeCell ref="G28:H28"/>
    <mergeCell ref="G30:H30"/>
    <mergeCell ref="C28:C32"/>
    <mergeCell ref="D28:D32"/>
    <mergeCell ref="E28:E32"/>
    <mergeCell ref="F28:F32"/>
    <mergeCell ref="G44:G45"/>
    <mergeCell ref="H44:H45"/>
    <mergeCell ref="G32:G33"/>
    <mergeCell ref="H32:H33"/>
    <mergeCell ref="C33:F33"/>
    <mergeCell ref="A34:A39"/>
    <mergeCell ref="B34:B39"/>
    <mergeCell ref="G34:H34"/>
    <mergeCell ref="G36:H36"/>
    <mergeCell ref="A28:A33"/>
    <mergeCell ref="G51:G52"/>
    <mergeCell ref="H51:H52"/>
    <mergeCell ref="A40:A45"/>
    <mergeCell ref="B40:B45"/>
    <mergeCell ref="G40:H40"/>
    <mergeCell ref="C40:C44"/>
    <mergeCell ref="D40:D44"/>
    <mergeCell ref="E40:E44"/>
    <mergeCell ref="F40:F44"/>
    <mergeCell ref="C45:F45"/>
    <mergeCell ref="E53:E58"/>
    <mergeCell ref="F53:F58"/>
    <mergeCell ref="A46:A52"/>
    <mergeCell ref="B46:B52"/>
    <mergeCell ref="G46:H46"/>
    <mergeCell ref="G49:H49"/>
    <mergeCell ref="C46:C51"/>
    <mergeCell ref="D46:D51"/>
    <mergeCell ref="E46:E51"/>
    <mergeCell ref="F46:F51"/>
    <mergeCell ref="G58:G59"/>
    <mergeCell ref="H58:H59"/>
    <mergeCell ref="C59:F59"/>
    <mergeCell ref="C52:F52"/>
    <mergeCell ref="A53:A59"/>
    <mergeCell ref="B53:B59"/>
    <mergeCell ref="G53:H53"/>
    <mergeCell ref="G55:H55"/>
    <mergeCell ref="C53:C58"/>
    <mergeCell ref="D53:D58"/>
    <mergeCell ref="C65:C73"/>
    <mergeCell ref="D65:D73"/>
    <mergeCell ref="E65:E73"/>
    <mergeCell ref="F65:F73"/>
    <mergeCell ref="G73:G74"/>
    <mergeCell ref="H73:H74"/>
    <mergeCell ref="C74:F74"/>
    <mergeCell ref="A60:A64"/>
    <mergeCell ref="B60:B64"/>
    <mergeCell ref="G60:H60"/>
    <mergeCell ref="C60:C63"/>
    <mergeCell ref="D60:D63"/>
    <mergeCell ref="E60:E63"/>
    <mergeCell ref="F60:F63"/>
    <mergeCell ref="G77:G78"/>
    <mergeCell ref="H77:H78"/>
    <mergeCell ref="G63:G64"/>
    <mergeCell ref="H63:H64"/>
    <mergeCell ref="C64:F64"/>
    <mergeCell ref="A65:A74"/>
    <mergeCell ref="B65:B74"/>
    <mergeCell ref="G65:H65"/>
    <mergeCell ref="G67:H67"/>
    <mergeCell ref="G70:H70"/>
    <mergeCell ref="G81:G82"/>
    <mergeCell ref="H81:H82"/>
    <mergeCell ref="A75:A78"/>
    <mergeCell ref="B75:B78"/>
    <mergeCell ref="G75:H75"/>
    <mergeCell ref="C75:C77"/>
    <mergeCell ref="D75:D77"/>
    <mergeCell ref="E75:E77"/>
    <mergeCell ref="F75:F77"/>
    <mergeCell ref="C78:F78"/>
    <mergeCell ref="D83:D92"/>
    <mergeCell ref="E83:E92"/>
    <mergeCell ref="F83:F92"/>
    <mergeCell ref="A79:A82"/>
    <mergeCell ref="B79:B82"/>
    <mergeCell ref="G79:H79"/>
    <mergeCell ref="C79:C81"/>
    <mergeCell ref="D79:D81"/>
    <mergeCell ref="E79:E81"/>
    <mergeCell ref="F79:F81"/>
    <mergeCell ref="G92:G93"/>
    <mergeCell ref="H92:H93"/>
    <mergeCell ref="C93:F93"/>
    <mergeCell ref="C82:F82"/>
    <mergeCell ref="A83:A93"/>
    <mergeCell ref="B83:B93"/>
    <mergeCell ref="G83:H83"/>
    <mergeCell ref="G85:H85"/>
    <mergeCell ref="G87:H87"/>
    <mergeCell ref="C83:C92"/>
    <mergeCell ref="C108:C113"/>
    <mergeCell ref="D108:D113"/>
    <mergeCell ref="E108:E113"/>
    <mergeCell ref="F108:F113"/>
    <mergeCell ref="G113:G114"/>
    <mergeCell ref="H113:H114"/>
    <mergeCell ref="C114:F114"/>
    <mergeCell ref="G108:H108"/>
    <mergeCell ref="A94:A107"/>
    <mergeCell ref="B94:B107"/>
    <mergeCell ref="G94:H94"/>
    <mergeCell ref="G101:H101"/>
    <mergeCell ref="G103:H103"/>
    <mergeCell ref="C94:C106"/>
    <mergeCell ref="D94:D106"/>
    <mergeCell ref="E94:E106"/>
    <mergeCell ref="F94:F106"/>
    <mergeCell ref="A122:A126"/>
    <mergeCell ref="B122:B126"/>
    <mergeCell ref="G122:H122"/>
    <mergeCell ref="C122:C125"/>
    <mergeCell ref="D122:D125"/>
    <mergeCell ref="G106:G107"/>
    <mergeCell ref="H106:H107"/>
    <mergeCell ref="C107:F107"/>
    <mergeCell ref="A108:A114"/>
    <mergeCell ref="B108:B114"/>
    <mergeCell ref="D115:D120"/>
    <mergeCell ref="E115:E120"/>
    <mergeCell ref="F115:F120"/>
    <mergeCell ref="C121:F121"/>
    <mergeCell ref="G120:G121"/>
    <mergeCell ref="H120:H121"/>
    <mergeCell ref="E122:E125"/>
    <mergeCell ref="F122:F125"/>
    <mergeCell ref="G125:G126"/>
    <mergeCell ref="H125:H126"/>
    <mergeCell ref="C126:F126"/>
    <mergeCell ref="A115:A121"/>
    <mergeCell ref="B115:B121"/>
    <mergeCell ref="G115:H115"/>
    <mergeCell ref="G118:H118"/>
    <mergeCell ref="C115:C120"/>
    <mergeCell ref="G138:H138"/>
    <mergeCell ref="A132:A137"/>
    <mergeCell ref="B132:B137"/>
    <mergeCell ref="G132:H132"/>
    <mergeCell ref="C132:C136"/>
    <mergeCell ref="D132:D136"/>
    <mergeCell ref="E132:E136"/>
    <mergeCell ref="G130:G131"/>
    <mergeCell ref="H130:H131"/>
    <mergeCell ref="C131:F131"/>
    <mergeCell ref="G136:G137"/>
    <mergeCell ref="H136:H137"/>
    <mergeCell ref="C137:F137"/>
    <mergeCell ref="E127:E130"/>
    <mergeCell ref="F127:F130"/>
    <mergeCell ref="C138:C141"/>
    <mergeCell ref="D138:D141"/>
    <mergeCell ref="E138:E141"/>
    <mergeCell ref="F138:F141"/>
    <mergeCell ref="G145:H145"/>
    <mergeCell ref="C143:C149"/>
    <mergeCell ref="A138:A142"/>
    <mergeCell ref="B138:B142"/>
    <mergeCell ref="H149:H150"/>
    <mergeCell ref="A127:A131"/>
    <mergeCell ref="B127:B131"/>
    <mergeCell ref="G127:H127"/>
    <mergeCell ref="C127:C130"/>
    <mergeCell ref="D127:D130"/>
    <mergeCell ref="C154:F154"/>
    <mergeCell ref="F132:F136"/>
    <mergeCell ref="A151:E151"/>
    <mergeCell ref="F151:H151"/>
    <mergeCell ref="G141:G142"/>
    <mergeCell ref="H141:H142"/>
    <mergeCell ref="C142:F142"/>
    <mergeCell ref="A143:A150"/>
    <mergeCell ref="B143:B150"/>
    <mergeCell ref="G143:H143"/>
    <mergeCell ref="G149:G150"/>
    <mergeCell ref="A156:B156"/>
    <mergeCell ref="A157:B157"/>
    <mergeCell ref="A158:B158"/>
    <mergeCell ref="C156:F156"/>
    <mergeCell ref="C157:F157"/>
    <mergeCell ref="C158:F158"/>
    <mergeCell ref="A155:B155"/>
    <mergeCell ref="C155:F155"/>
    <mergeCell ref="A153:B153"/>
    <mergeCell ref="A159:B159"/>
    <mergeCell ref="C159:F159"/>
    <mergeCell ref="A160:B160"/>
    <mergeCell ref="C160:F160"/>
    <mergeCell ref="D143:D149"/>
    <mergeCell ref="E143:E149"/>
    <mergeCell ref="F143:F149"/>
    <mergeCell ref="C150:F150"/>
    <mergeCell ref="C153:F153"/>
    <mergeCell ref="A154:B154"/>
  </mergeCells>
  <pageMargins left="0.70866141732283472" right="0.70866141732283472" top="0.74803149606299213" bottom="0.74803149606299213" header="0.31496062992125984" footer="0.31496062992125984"/>
  <pageSetup paperSize="9" scale="31" fitToHeight="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6.3.1</vt:lpstr>
      <vt:lpstr>6.3.2.1</vt:lpstr>
      <vt:lpstr>6.3.2.2</vt:lpstr>
      <vt:lpstr>6.3.2.3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2025-08-12T12:43:27Z</dcterms:modified>
</cp:coreProperties>
</file>